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4.xml" ContentType="application/vnd.openxmlformats-officedocument.drawing+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395" yWindow="195" windowWidth="21720" windowHeight="11745" tabRatio="963" firstSheet="10"/>
  </bookViews>
  <sheets>
    <sheet name="Intro&amp;Application" sheetId="1" r:id="rId1"/>
    <sheet name="Cover-IssuingAuthority" sheetId="2" r:id="rId2"/>
    <sheet name="Contents" sheetId="3" r:id="rId3"/>
    <sheet name="Authority&amp;Synopsis" sheetId="4" r:id="rId4"/>
    <sheet name="Summary" sheetId="5" r:id="rId5"/>
    <sheet name="ApplicationGenInfo" sheetId="6" r:id="rId6"/>
    <sheet name="SpecConfirm" sheetId="28" r:id="rId7"/>
    <sheet name="ExamDetails" sheetId="7" r:id="rId8"/>
    <sheet name="WarmUp" sheetId="8" r:id="rId9"/>
    <sheet name="DriftInstability" sheetId="9" r:id="rId10"/>
    <sheet name="Levelling" sheetId="10" r:id="rId11"/>
    <sheet name="Cold" sheetId="11" r:id="rId12"/>
    <sheet name="DryHeat" sheetId="12" r:id="rId13"/>
    <sheet name="DampHeat" sheetId="13" r:id="rId14"/>
    <sheet name="VoltVariations" sheetId="14" r:id="rId15"/>
    <sheet name="BatteryV" sheetId="15" r:id="rId16"/>
    <sheet name="VoltDipsInterrupt" sheetId="16" r:id="rId17"/>
    <sheet name="RadiatedRF,EMFields" sheetId="18" r:id="rId18"/>
    <sheet name="BurstsMains" sheetId="17" r:id="rId19"/>
    <sheet name="ConductedRF,EMFields" sheetId="19" r:id="rId20"/>
    <sheet name="ElecDischarges" sheetId="20" r:id="rId21"/>
    <sheet name="StorageTemp" sheetId="21" r:id="rId22"/>
    <sheet name="RandVibration" sheetId="22" r:id="rId23"/>
    <sheet name="Accuracy,r&amp;R-Calibration" sheetId="23" r:id="rId24"/>
    <sheet name="STS-Calibration" sheetId="24" r:id="rId25"/>
    <sheet name="FormSelections" sheetId="25" r:id="rId26"/>
  </sheets>
  <definedNames>
    <definedName name="_xlnm._FilterDatabase" localSheetId="24" hidden="1">'STS-Calibration'!$J$16:$J$17</definedName>
    <definedName name="_Ref246488665" localSheetId="7">ExamDetails!#REF!</definedName>
    <definedName name="_Ref246488665" localSheetId="6">SpecConfirm!#REF!</definedName>
    <definedName name="_Toc173144220" localSheetId="3">'Authority&amp;Synopsis'!$A$27</definedName>
    <definedName name="_Toc179706338" localSheetId="5">ApplicationGenInfo!$A$2</definedName>
    <definedName name="_Toc179706338" localSheetId="15">BatteryV!#REF!</definedName>
    <definedName name="_Toc179706338" localSheetId="18">BurstsMains!#REF!</definedName>
    <definedName name="_Toc179706338" localSheetId="19">'ConductedRF,EMFields'!#REF!</definedName>
    <definedName name="_Toc179706338" localSheetId="9">DriftInstability!$A$2</definedName>
    <definedName name="_Toc179706338" localSheetId="20">ElecDischarges!#REF!</definedName>
    <definedName name="_Toc179706338" localSheetId="10">Levelling!#REF!</definedName>
    <definedName name="_Toc179706338" localSheetId="17">'RadiatedRF,EMFields'!#REF!</definedName>
    <definedName name="_Toc179706338" localSheetId="22">RandVibration!#REF!</definedName>
    <definedName name="_Toc179706338" localSheetId="21">StorageTemp!#REF!</definedName>
    <definedName name="_Toc179706338" localSheetId="16">VoltDipsInterrupt!#REF!</definedName>
    <definedName name="_Toc179706338" localSheetId="14">VoltVariations!#REF!</definedName>
    <definedName name="_Toc179706338" localSheetId="8">WarmUp!$A$7</definedName>
    <definedName name="PassFailNA">FormSelections!$C$2:$C$4</definedName>
    <definedName name="PassOrFail">FormSelections!$B$2:$B$3</definedName>
    <definedName name="_xlnm.Print_Area" localSheetId="23">'Accuracy,r&amp;R-Calibration'!$A$1:$M$470</definedName>
    <definedName name="_xlnm.Print_Area" localSheetId="5">ApplicationGenInfo!$A$1:$J$466</definedName>
    <definedName name="_xlnm.Print_Area" localSheetId="3">'Authority&amp;Synopsis'!$A$1:$J$59</definedName>
    <definedName name="_xlnm.Print_Area" localSheetId="15">BatteryV!$A$1:$N$39</definedName>
    <definedName name="_xlnm.Print_Area" localSheetId="18">BurstsMains!$A$1:$N$76</definedName>
    <definedName name="_xlnm.Print_Area" localSheetId="11">Cold!$A$1:$J$61</definedName>
    <definedName name="_xlnm.Print_Area" localSheetId="19">'ConductedRF,EMFields'!$A$1:$N$76</definedName>
    <definedName name="_xlnm.Print_Area" localSheetId="2">Contents!$A$1:$J$64</definedName>
    <definedName name="_xlnm.Print_Area" localSheetId="1">'Cover-IssuingAuthority'!$A$1:$J$61</definedName>
    <definedName name="_xlnm.Print_Area" localSheetId="13">DampHeat!$A$1:$J$124</definedName>
    <definedName name="_xlnm.Print_Area" localSheetId="9">DriftInstability!$A$1:$J$62</definedName>
    <definedName name="_xlnm.Print_Area" localSheetId="12">DryHeat!$A$1:$J$61</definedName>
    <definedName name="_xlnm.Print_Area" localSheetId="20">ElecDischarges!$A$1:$N$152</definedName>
    <definedName name="_xlnm.Print_Area" localSheetId="7">ExamDetails!$A$1:$J$560</definedName>
    <definedName name="_xlnm.Print_Area" localSheetId="0">'Intro&amp;Application'!$A$1:$J$108</definedName>
    <definedName name="_xlnm.Print_Area" localSheetId="10">Levelling!$A$1:$O$41</definedName>
    <definedName name="_xlnm.Print_Area" localSheetId="17">'RadiatedRF,EMFields'!$A$1:$J$565</definedName>
    <definedName name="_xlnm.Print_Area" localSheetId="22">RandVibration!$A$1:$J$61</definedName>
    <definedName name="_xlnm.Print_Area" localSheetId="6">SpecConfirm!$A$1:$J$313</definedName>
    <definedName name="_xlnm.Print_Area" localSheetId="21">StorageTemp!$A$1:$J$61</definedName>
    <definedName name="_xlnm.Print_Area" localSheetId="24">'STS-Calibration'!$A$1:$O$212</definedName>
    <definedName name="_xlnm.Print_Area" localSheetId="4">Summary!$A$1:$J$114</definedName>
    <definedName name="_xlnm.Print_Area" localSheetId="14">VoltVariations!$A$1:$O$41</definedName>
    <definedName name="_xlnm.Print_Area" localSheetId="8">WarmUp!$A$1:$J$61</definedName>
    <definedName name="YesNoNA">FormSelections!$E$2:$E$4</definedName>
    <definedName name="YesOrNo">FormSelections!$D$2:$D$3</definedName>
    <definedName name="Z_AFD003A8_502D_4A9E_A928_D54423FD02CD_.wvu.FilterData" localSheetId="24" hidden="1">'STS-Calibration'!$J$16:$J$17</definedName>
    <definedName name="Z_AFD003A8_502D_4A9E_A928_D54423FD02CD_.wvu.PrintArea" localSheetId="23" hidden="1">'Accuracy,r&amp;R-Calibration'!$A$1:$M$470</definedName>
    <definedName name="Z_AFD003A8_502D_4A9E_A928_D54423FD02CD_.wvu.PrintArea" localSheetId="5" hidden="1">ApplicationGenInfo!$A$1:$J$466</definedName>
    <definedName name="Z_AFD003A8_502D_4A9E_A928_D54423FD02CD_.wvu.PrintArea" localSheetId="3" hidden="1">'Authority&amp;Synopsis'!$A$1:$J$59</definedName>
    <definedName name="Z_AFD003A8_502D_4A9E_A928_D54423FD02CD_.wvu.PrintArea" localSheetId="15" hidden="1">BatteryV!$A$1:$N$39</definedName>
    <definedName name="Z_AFD003A8_502D_4A9E_A928_D54423FD02CD_.wvu.PrintArea" localSheetId="18" hidden="1">BurstsMains!$A$1:$N$76</definedName>
    <definedName name="Z_AFD003A8_502D_4A9E_A928_D54423FD02CD_.wvu.PrintArea" localSheetId="11" hidden="1">Cold!$A$1:$J$61</definedName>
    <definedName name="Z_AFD003A8_502D_4A9E_A928_D54423FD02CD_.wvu.PrintArea" localSheetId="19" hidden="1">'ConductedRF,EMFields'!$A$1:$N$80</definedName>
    <definedName name="Z_AFD003A8_502D_4A9E_A928_D54423FD02CD_.wvu.PrintArea" localSheetId="2" hidden="1">Contents!$A$1:$J$64</definedName>
    <definedName name="Z_AFD003A8_502D_4A9E_A928_D54423FD02CD_.wvu.PrintArea" localSheetId="1" hidden="1">'Cover-IssuingAuthority'!$A$1:$J$61</definedName>
    <definedName name="Z_AFD003A8_502D_4A9E_A928_D54423FD02CD_.wvu.PrintArea" localSheetId="13" hidden="1">DampHeat!$A$1:$J$106</definedName>
    <definedName name="Z_AFD003A8_502D_4A9E_A928_D54423FD02CD_.wvu.PrintArea" localSheetId="9" hidden="1">DriftInstability!$A$1:$J$62</definedName>
    <definedName name="Z_AFD003A8_502D_4A9E_A928_D54423FD02CD_.wvu.PrintArea" localSheetId="12" hidden="1">DryHeat!$A$1:$J$61</definedName>
    <definedName name="Z_AFD003A8_502D_4A9E_A928_D54423FD02CD_.wvu.PrintArea" localSheetId="20" hidden="1">ElecDischarges!$A$1:$N$152</definedName>
    <definedName name="Z_AFD003A8_502D_4A9E_A928_D54423FD02CD_.wvu.PrintArea" localSheetId="7" hidden="1">ExamDetails!$A$1:$J$566</definedName>
    <definedName name="Z_AFD003A8_502D_4A9E_A928_D54423FD02CD_.wvu.PrintArea" localSheetId="0" hidden="1">'Intro&amp;Application'!$A$1:$J$108</definedName>
    <definedName name="Z_AFD003A8_502D_4A9E_A928_D54423FD02CD_.wvu.PrintArea" localSheetId="10" hidden="1">Levelling!$A$1:$O$41</definedName>
    <definedName name="Z_AFD003A8_502D_4A9E_A928_D54423FD02CD_.wvu.PrintArea" localSheetId="17" hidden="1">'RadiatedRF,EMFields'!$A$1:$J$565</definedName>
    <definedName name="Z_AFD003A8_502D_4A9E_A928_D54423FD02CD_.wvu.PrintArea" localSheetId="22" hidden="1">RandVibration!$A$1:$J$58</definedName>
    <definedName name="Z_AFD003A8_502D_4A9E_A928_D54423FD02CD_.wvu.PrintArea" localSheetId="6" hidden="1">SpecConfirm!$A$1:$J$316</definedName>
    <definedName name="Z_AFD003A8_502D_4A9E_A928_D54423FD02CD_.wvu.PrintArea" localSheetId="21" hidden="1">StorageTemp!$A$1:$J$61</definedName>
    <definedName name="Z_AFD003A8_502D_4A9E_A928_D54423FD02CD_.wvu.PrintArea" localSheetId="24" hidden="1">'STS-Calibration'!$A$1:$O$212</definedName>
    <definedName name="Z_AFD003A8_502D_4A9E_A928_D54423FD02CD_.wvu.PrintArea" localSheetId="4" hidden="1">Summary!$A$1:$J$114</definedName>
    <definedName name="Z_AFD003A8_502D_4A9E_A928_D54423FD02CD_.wvu.PrintArea" localSheetId="16" hidden="1">VoltDipsInterrupt!#REF!</definedName>
    <definedName name="Z_AFD003A8_502D_4A9E_A928_D54423FD02CD_.wvu.PrintArea" localSheetId="14" hidden="1">VoltVariations!$A$1:$O$41</definedName>
    <definedName name="Z_AFD003A8_502D_4A9E_A928_D54423FD02CD_.wvu.PrintArea" localSheetId="8" hidden="1">WarmUp!$A$1:$J$61</definedName>
    <definedName name="Z_AFD003A8_502D_4A9E_A928_D54423FD02CD_.wvu.Rows" localSheetId="2" hidden="1">Contents!$53:$53</definedName>
  </definedNames>
  <calcPr calcId="145621"/>
  <customWorkbookViews>
    <customWorkbookView name="201406 Leida Queddeng (NMIA) - Personal View" guid="{AFD003A8-502D-4A9E-A928-D54423FD02CD}" mergeInterval="0" personalView="1" maximized="1" windowWidth="1676" windowHeight="797" tabRatio="863" activeSheetId="1"/>
  </customWorkbookViews>
</workbook>
</file>

<file path=xl/calcChain.xml><?xml version="1.0" encoding="utf-8"?>
<calcChain xmlns="http://schemas.openxmlformats.org/spreadsheetml/2006/main">
  <c r="G320" i="18" l="1"/>
  <c r="G321" i="18"/>
  <c r="G322" i="18"/>
  <c r="G323" i="18"/>
  <c r="G324" i="18"/>
  <c r="G325" i="18"/>
  <c r="G326" i="18"/>
  <c r="G327" i="18"/>
  <c r="G328" i="18"/>
  <c r="C329" i="18"/>
  <c r="G329" i="18"/>
  <c r="G330" i="18"/>
  <c r="G331" i="18"/>
  <c r="G332" i="18"/>
  <c r="G333" i="18"/>
  <c r="G334" i="18"/>
  <c r="G335" i="18"/>
  <c r="G336" i="18"/>
  <c r="G337" i="18"/>
  <c r="G338" i="18"/>
  <c r="G339" i="18"/>
  <c r="G340" i="18"/>
  <c r="G341" i="18"/>
  <c r="G342" i="18"/>
  <c r="G343" i="18"/>
  <c r="G344" i="18"/>
  <c r="G345" i="18"/>
  <c r="G346" i="18"/>
  <c r="G347" i="18"/>
  <c r="G348" i="18"/>
  <c r="G349" i="18"/>
  <c r="G350" i="18"/>
  <c r="G351" i="18"/>
  <c r="G352" i="18"/>
  <c r="G353" i="18"/>
  <c r="G354" i="18"/>
  <c r="G355" i="18"/>
  <c r="G356" i="18"/>
  <c r="G359" i="18"/>
  <c r="G360" i="18"/>
  <c r="G361" i="18"/>
  <c r="G362" i="18"/>
  <c r="G363" i="18"/>
  <c r="G364" i="18"/>
  <c r="G365" i="18"/>
  <c r="G366" i="18"/>
  <c r="G367" i="18"/>
  <c r="G368" i="18"/>
  <c r="G369" i="18"/>
  <c r="G370" i="18"/>
  <c r="G371" i="18"/>
  <c r="G373" i="18"/>
  <c r="G374" i="18"/>
  <c r="G375" i="18"/>
  <c r="G383" i="18"/>
  <c r="G384" i="18"/>
  <c r="G385" i="18"/>
  <c r="G386" i="18"/>
  <c r="G387" i="18"/>
  <c r="G388" i="18"/>
  <c r="G389" i="18"/>
  <c r="G390" i="18"/>
  <c r="G391" i="18"/>
  <c r="C392" i="18"/>
  <c r="G392" i="18"/>
  <c r="G393" i="18"/>
  <c r="G394" i="18"/>
  <c r="G395" i="18"/>
  <c r="G396" i="18"/>
  <c r="G397" i="18"/>
  <c r="G398" i="18"/>
  <c r="G399" i="18"/>
  <c r="G400" i="18"/>
  <c r="G401" i="18"/>
  <c r="G402" i="18"/>
  <c r="G403" i="18"/>
  <c r="G404" i="18"/>
  <c r="G405" i="18"/>
  <c r="G406" i="18"/>
  <c r="G407" i="18"/>
  <c r="G408" i="18"/>
  <c r="G409" i="18"/>
  <c r="G410" i="18"/>
  <c r="G411" i="18"/>
  <c r="G412" i="18"/>
  <c r="G413" i="18"/>
  <c r="G414" i="18"/>
  <c r="G415" i="18"/>
  <c r="G416" i="18"/>
  <c r="G417" i="18"/>
  <c r="G418" i="18"/>
  <c r="G419" i="18"/>
  <c r="G420" i="18"/>
  <c r="G423" i="18"/>
  <c r="G424" i="18"/>
  <c r="G425" i="18"/>
  <c r="G426" i="18"/>
  <c r="G427" i="18"/>
  <c r="G428" i="18"/>
  <c r="G429" i="18"/>
  <c r="G430" i="18"/>
  <c r="G431" i="18"/>
  <c r="G432" i="18"/>
  <c r="G433" i="18"/>
  <c r="G434" i="18"/>
  <c r="G436" i="18"/>
  <c r="G437" i="18"/>
  <c r="G438" i="18"/>
  <c r="G446" i="18"/>
  <c r="G447" i="18"/>
  <c r="G448" i="18"/>
  <c r="G449" i="18"/>
  <c r="G450" i="18"/>
  <c r="G451" i="18"/>
  <c r="G452" i="18"/>
  <c r="G453" i="18"/>
  <c r="G454" i="18"/>
  <c r="C455" i="18"/>
  <c r="G455" i="18"/>
  <c r="G456" i="18"/>
  <c r="G457" i="18"/>
  <c r="G458" i="18"/>
  <c r="G459" i="18"/>
  <c r="G460" i="18"/>
  <c r="G461" i="18"/>
  <c r="G462" i="18"/>
  <c r="G463" i="18"/>
  <c r="G464" i="18"/>
  <c r="G465" i="18"/>
  <c r="G466" i="18"/>
  <c r="G467" i="18"/>
  <c r="G468" i="18"/>
  <c r="G469" i="18"/>
  <c r="G470" i="18"/>
  <c r="G471" i="18"/>
  <c r="G472" i="18"/>
  <c r="G473" i="18"/>
  <c r="G474" i="18"/>
  <c r="G475" i="18"/>
  <c r="G476" i="18"/>
  <c r="G477" i="18"/>
  <c r="G478" i="18"/>
  <c r="G479" i="18"/>
  <c r="G480" i="18"/>
  <c r="G481" i="18"/>
  <c r="G482" i="18"/>
  <c r="G483" i="18"/>
  <c r="G484" i="18"/>
  <c r="G487" i="18"/>
  <c r="G488" i="18"/>
  <c r="G489" i="18"/>
  <c r="G490" i="18"/>
  <c r="G491" i="18"/>
  <c r="G492" i="18"/>
  <c r="G493" i="18"/>
  <c r="G494" i="18"/>
  <c r="G495" i="18"/>
  <c r="G496" i="18"/>
  <c r="G497" i="18"/>
  <c r="G499" i="18"/>
  <c r="G500" i="18"/>
  <c r="G501" i="18"/>
  <c r="G509" i="18"/>
  <c r="G510" i="18"/>
  <c r="G511" i="18"/>
  <c r="G512" i="18"/>
  <c r="G513" i="18"/>
  <c r="G514" i="18"/>
  <c r="G515" i="18"/>
  <c r="G516" i="18"/>
  <c r="G517" i="18"/>
  <c r="C518" i="18"/>
  <c r="G518" i="18"/>
  <c r="G519" i="18"/>
  <c r="G520" i="18"/>
  <c r="G521" i="18"/>
  <c r="G522" i="18"/>
  <c r="G523" i="18"/>
  <c r="G524" i="18"/>
  <c r="G525" i="18"/>
  <c r="G526" i="18"/>
  <c r="G527" i="18"/>
  <c r="G528" i="18"/>
  <c r="G529" i="18"/>
  <c r="G530" i="18"/>
  <c r="G531" i="18"/>
  <c r="G532" i="18"/>
  <c r="G533" i="18"/>
  <c r="G534" i="18"/>
  <c r="G535" i="18"/>
  <c r="G536" i="18"/>
  <c r="G537" i="18"/>
  <c r="G538" i="18"/>
  <c r="G539" i="18"/>
  <c r="G540" i="18"/>
  <c r="G541" i="18"/>
  <c r="G542" i="18"/>
  <c r="G543" i="18"/>
  <c r="G544" i="18"/>
  <c r="G545" i="18"/>
  <c r="G546" i="18"/>
  <c r="G549" i="18"/>
  <c r="G550" i="18"/>
  <c r="G551" i="18"/>
  <c r="G552" i="18"/>
  <c r="G553" i="18"/>
  <c r="G554" i="18"/>
  <c r="G555" i="18"/>
  <c r="G556" i="18"/>
  <c r="G557" i="18"/>
  <c r="G558" i="18"/>
  <c r="G559" i="18"/>
  <c r="G561" i="18"/>
  <c r="G562" i="18"/>
  <c r="G563" i="18"/>
  <c r="G564" i="18"/>
  <c r="F17" i="16"/>
  <c r="B34" i="16"/>
  <c r="C46" i="16"/>
  <c r="E46" i="16"/>
  <c r="G46" i="16"/>
  <c r="I46" i="16"/>
  <c r="C47" i="16"/>
  <c r="E47" i="16"/>
  <c r="G47" i="16"/>
  <c r="I47" i="16"/>
  <c r="C48" i="16"/>
  <c r="E48" i="16"/>
  <c r="G48" i="16"/>
  <c r="I48" i="16"/>
  <c r="C49" i="16"/>
  <c r="E49" i="16"/>
  <c r="G49" i="16"/>
  <c r="I49" i="16"/>
  <c r="C50" i="16"/>
  <c r="E50" i="16"/>
  <c r="G50" i="16"/>
  <c r="I50" i="16"/>
  <c r="C51" i="16"/>
  <c r="E51" i="16"/>
  <c r="G51" i="16"/>
  <c r="I51" i="16"/>
  <c r="C52" i="16"/>
  <c r="E52" i="16"/>
  <c r="G52" i="16"/>
  <c r="I52" i="16"/>
  <c r="C53" i="16"/>
  <c r="E53" i="16"/>
  <c r="G53" i="16"/>
  <c r="I53" i="16"/>
  <c r="C54" i="16"/>
  <c r="E54" i="16"/>
  <c r="G54" i="16"/>
  <c r="I54" i="16"/>
  <c r="C55" i="16"/>
  <c r="E55" i="16"/>
  <c r="G55" i="16"/>
  <c r="I55" i="16"/>
  <c r="C56" i="16"/>
  <c r="E56" i="16"/>
  <c r="G56" i="16"/>
  <c r="I56" i="16"/>
  <c r="F36" i="22" l="1"/>
  <c r="F37" i="22"/>
  <c r="F38" i="22"/>
  <c r="F39" i="22"/>
  <c r="D47" i="24" l="1"/>
  <c r="E47" i="24"/>
  <c r="F47" i="24"/>
  <c r="G47" i="24"/>
  <c r="H47" i="24"/>
  <c r="I47" i="24"/>
  <c r="J47" i="24"/>
  <c r="K47" i="24"/>
  <c r="L47" i="24"/>
  <c r="N47" i="24"/>
  <c r="O47" i="24"/>
  <c r="D48" i="24"/>
  <c r="E48" i="24"/>
  <c r="F48" i="24"/>
  <c r="G48" i="24"/>
  <c r="H48" i="24"/>
  <c r="I48" i="24"/>
  <c r="J48" i="24"/>
  <c r="D49" i="24"/>
  <c r="E49" i="24"/>
  <c r="F49" i="24"/>
  <c r="G49" i="24"/>
  <c r="H49" i="24"/>
  <c r="I49" i="24"/>
  <c r="J49" i="24"/>
  <c r="D50" i="24"/>
  <c r="E50" i="24"/>
  <c r="F50" i="24"/>
  <c r="G50" i="24"/>
  <c r="H50" i="24"/>
  <c r="I50" i="24"/>
  <c r="J50" i="24"/>
  <c r="K50" i="24"/>
  <c r="L50" i="24"/>
  <c r="D51" i="24"/>
  <c r="E51" i="24"/>
  <c r="F51" i="24"/>
  <c r="G51" i="24"/>
  <c r="H51" i="24"/>
  <c r="I51" i="24"/>
  <c r="J51" i="24"/>
  <c r="D52" i="24"/>
  <c r="E52" i="24"/>
  <c r="F52" i="24"/>
  <c r="G52" i="24"/>
  <c r="H52" i="24"/>
  <c r="I52" i="24"/>
  <c r="J52" i="24"/>
  <c r="D53" i="24"/>
  <c r="E53" i="24"/>
  <c r="F53" i="24"/>
  <c r="G53" i="24"/>
  <c r="H53" i="24"/>
  <c r="I53" i="24"/>
  <c r="J53" i="24"/>
  <c r="K53" i="24"/>
  <c r="L53" i="24"/>
  <c r="N53" i="24"/>
  <c r="O53" i="24"/>
  <c r="D54" i="24"/>
  <c r="E54" i="24"/>
  <c r="F54" i="24"/>
  <c r="G54" i="24"/>
  <c r="H54" i="24"/>
  <c r="I54" i="24"/>
  <c r="J54" i="24"/>
  <c r="D55" i="24"/>
  <c r="E55" i="24"/>
  <c r="F55" i="24"/>
  <c r="G55" i="24"/>
  <c r="H55" i="24"/>
  <c r="I55" i="24"/>
  <c r="J55" i="24"/>
  <c r="D56" i="24"/>
  <c r="E56" i="24"/>
  <c r="F56" i="24"/>
  <c r="G56" i="24"/>
  <c r="H56" i="24"/>
  <c r="I56" i="24"/>
  <c r="J56" i="24"/>
  <c r="K56" i="24"/>
  <c r="L56" i="24"/>
  <c r="D57" i="24"/>
  <c r="E57" i="24"/>
  <c r="F57" i="24"/>
  <c r="G57" i="24"/>
  <c r="H57" i="24"/>
  <c r="I57" i="24"/>
  <c r="J57" i="24"/>
  <c r="D58" i="24"/>
  <c r="E58" i="24"/>
  <c r="F58" i="24"/>
  <c r="G58" i="24"/>
  <c r="H58" i="24"/>
  <c r="I58" i="24"/>
  <c r="J58" i="24"/>
  <c r="D59" i="24"/>
  <c r="E59" i="24"/>
  <c r="F59" i="24"/>
  <c r="G59" i="24"/>
  <c r="H59" i="24"/>
  <c r="I59" i="24"/>
  <c r="J59" i="24"/>
  <c r="K59" i="24"/>
  <c r="L59" i="24"/>
  <c r="N59" i="24"/>
  <c r="O59" i="24"/>
  <c r="D60" i="24"/>
  <c r="E60" i="24"/>
  <c r="F60" i="24"/>
  <c r="G60" i="24"/>
  <c r="H60" i="24"/>
  <c r="I60" i="24"/>
  <c r="J60" i="24"/>
  <c r="D61" i="24"/>
  <c r="E61" i="24"/>
  <c r="F61" i="24"/>
  <c r="G61" i="24"/>
  <c r="H61" i="24"/>
  <c r="I61" i="24"/>
  <c r="J61" i="24"/>
  <c r="D62" i="24"/>
  <c r="E62" i="24"/>
  <c r="F62" i="24"/>
  <c r="G62" i="24"/>
  <c r="H62" i="24"/>
  <c r="I62" i="24"/>
  <c r="J62" i="24"/>
  <c r="K62" i="24"/>
  <c r="L62" i="24"/>
  <c r="D63" i="24"/>
  <c r="E63" i="24"/>
  <c r="F63" i="24"/>
  <c r="G63" i="24"/>
  <c r="H63" i="24"/>
  <c r="I63" i="24"/>
  <c r="J63" i="24"/>
  <c r="D64" i="24"/>
  <c r="E64" i="24"/>
  <c r="F64" i="24"/>
  <c r="G64" i="24"/>
  <c r="H64" i="24"/>
  <c r="I64" i="24"/>
  <c r="J64" i="24"/>
  <c r="D65" i="24"/>
  <c r="E65" i="24"/>
  <c r="F65" i="24"/>
  <c r="G65" i="24"/>
  <c r="H65" i="24"/>
  <c r="I65" i="24"/>
  <c r="J65" i="24"/>
  <c r="K65" i="24"/>
  <c r="L65" i="24"/>
  <c r="N65" i="24"/>
  <c r="O65" i="24"/>
  <c r="D66" i="24"/>
  <c r="E66" i="24"/>
  <c r="F66" i="24"/>
  <c r="G66" i="24"/>
  <c r="H66" i="24"/>
  <c r="I66" i="24"/>
  <c r="J66" i="24"/>
  <c r="D67" i="24"/>
  <c r="E67" i="24"/>
  <c r="F67" i="24"/>
  <c r="G67" i="24"/>
  <c r="H67" i="24"/>
  <c r="I67" i="24"/>
  <c r="J67" i="24"/>
  <c r="D68" i="24"/>
  <c r="E68" i="24"/>
  <c r="F68" i="24"/>
  <c r="G68" i="24"/>
  <c r="H68" i="24"/>
  <c r="I68" i="24"/>
  <c r="J68" i="24"/>
  <c r="K68" i="24"/>
  <c r="L68" i="24"/>
  <c r="D69" i="24"/>
  <c r="E69" i="24"/>
  <c r="F69" i="24"/>
  <c r="G69" i="24"/>
  <c r="H69" i="24"/>
  <c r="I69" i="24"/>
  <c r="J69" i="24"/>
  <c r="D70" i="24"/>
  <c r="E70" i="24"/>
  <c r="F70" i="24"/>
  <c r="G70" i="24"/>
  <c r="H70" i="24"/>
  <c r="I70" i="24"/>
  <c r="J70" i="24"/>
  <c r="D90" i="24"/>
  <c r="E90" i="24"/>
  <c r="F90" i="24"/>
  <c r="G90" i="24"/>
  <c r="H90" i="24"/>
  <c r="I90" i="24"/>
  <c r="J90" i="24"/>
  <c r="K90" i="24"/>
  <c r="L90" i="24"/>
  <c r="N90" i="24"/>
  <c r="O90" i="24"/>
  <c r="D91" i="24"/>
  <c r="E91" i="24"/>
  <c r="F91" i="24"/>
  <c r="G91" i="24"/>
  <c r="H91" i="24"/>
  <c r="I91" i="24"/>
  <c r="J91" i="24"/>
  <c r="D92" i="24"/>
  <c r="E92" i="24"/>
  <c r="F92" i="24"/>
  <c r="G92" i="24"/>
  <c r="H92" i="24"/>
  <c r="I92" i="24"/>
  <c r="J92" i="24"/>
  <c r="D93" i="24"/>
  <c r="E93" i="24"/>
  <c r="F93" i="24"/>
  <c r="G93" i="24"/>
  <c r="H93" i="24"/>
  <c r="I93" i="24"/>
  <c r="J93" i="24"/>
  <c r="K93" i="24"/>
  <c r="L93" i="24"/>
  <c r="D94" i="24"/>
  <c r="E94" i="24"/>
  <c r="F94" i="24"/>
  <c r="G94" i="24"/>
  <c r="H94" i="24"/>
  <c r="I94" i="24"/>
  <c r="J94" i="24"/>
  <c r="D95" i="24"/>
  <c r="E95" i="24"/>
  <c r="F95" i="24"/>
  <c r="G95" i="24"/>
  <c r="H95" i="24"/>
  <c r="I95" i="24"/>
  <c r="J95" i="24"/>
  <c r="D96" i="24"/>
  <c r="E96" i="24"/>
  <c r="F96" i="24"/>
  <c r="G96" i="24"/>
  <c r="H96" i="24"/>
  <c r="I96" i="24"/>
  <c r="J96" i="24"/>
  <c r="K96" i="24"/>
  <c r="L96" i="24"/>
  <c r="N96" i="24"/>
  <c r="O96" i="24"/>
  <c r="D97" i="24"/>
  <c r="E97" i="24"/>
  <c r="F97" i="24"/>
  <c r="G97" i="24"/>
  <c r="H97" i="24"/>
  <c r="I97" i="24"/>
  <c r="J97" i="24"/>
  <c r="D98" i="24"/>
  <c r="E98" i="24"/>
  <c r="F98" i="24"/>
  <c r="G98" i="24"/>
  <c r="H98" i="24"/>
  <c r="I98" i="24"/>
  <c r="J98" i="24"/>
  <c r="D99" i="24"/>
  <c r="E99" i="24"/>
  <c r="F99" i="24"/>
  <c r="G99" i="24"/>
  <c r="H99" i="24"/>
  <c r="I99" i="24"/>
  <c r="J99" i="24"/>
  <c r="K99" i="24"/>
  <c r="L99" i="24"/>
  <c r="D100" i="24"/>
  <c r="E100" i="24"/>
  <c r="F100" i="24"/>
  <c r="G100" i="24"/>
  <c r="H100" i="24"/>
  <c r="I100" i="24"/>
  <c r="J100" i="24"/>
  <c r="D101" i="24"/>
  <c r="E101" i="24"/>
  <c r="F101" i="24"/>
  <c r="G101" i="24"/>
  <c r="H101" i="24"/>
  <c r="I101" i="24"/>
  <c r="J101" i="24"/>
  <c r="D102" i="24"/>
  <c r="E102" i="24"/>
  <c r="F102" i="24"/>
  <c r="G102" i="24"/>
  <c r="H102" i="24"/>
  <c r="I102" i="24"/>
  <c r="J102" i="24"/>
  <c r="K102" i="24"/>
  <c r="L102" i="24"/>
  <c r="N102" i="24"/>
  <c r="O102" i="24"/>
  <c r="D103" i="24"/>
  <c r="E103" i="24"/>
  <c r="F103" i="24"/>
  <c r="G103" i="24"/>
  <c r="H103" i="24"/>
  <c r="I103" i="24"/>
  <c r="J103" i="24"/>
  <c r="D104" i="24"/>
  <c r="E104" i="24"/>
  <c r="F104" i="24"/>
  <c r="G104" i="24"/>
  <c r="H104" i="24"/>
  <c r="I104" i="24"/>
  <c r="J104" i="24"/>
  <c r="D105" i="24"/>
  <c r="E105" i="24"/>
  <c r="F105" i="24"/>
  <c r="G105" i="24"/>
  <c r="H105" i="24"/>
  <c r="I105" i="24"/>
  <c r="J105" i="24"/>
  <c r="K105" i="24"/>
  <c r="L105" i="24"/>
  <c r="D106" i="24"/>
  <c r="E106" i="24"/>
  <c r="F106" i="24"/>
  <c r="G106" i="24"/>
  <c r="H106" i="24"/>
  <c r="I106" i="24"/>
  <c r="J106" i="24"/>
  <c r="D107" i="24"/>
  <c r="E107" i="24"/>
  <c r="F107" i="24"/>
  <c r="G107" i="24"/>
  <c r="H107" i="24"/>
  <c r="I107" i="24"/>
  <c r="J107" i="24"/>
  <c r="D108" i="24"/>
  <c r="E108" i="24"/>
  <c r="F108" i="24"/>
  <c r="G108" i="24"/>
  <c r="H108" i="24"/>
  <c r="I108" i="24"/>
  <c r="J108" i="24"/>
  <c r="K108" i="24"/>
  <c r="L108" i="24"/>
  <c r="N108" i="24"/>
  <c r="O108" i="24"/>
  <c r="D109" i="24"/>
  <c r="E109" i="24"/>
  <c r="F109" i="24"/>
  <c r="G109" i="24"/>
  <c r="H109" i="24"/>
  <c r="I109" i="24"/>
  <c r="J109" i="24"/>
  <c r="D110" i="24"/>
  <c r="E110" i="24"/>
  <c r="F110" i="24"/>
  <c r="G110" i="24"/>
  <c r="H110" i="24"/>
  <c r="I110" i="24"/>
  <c r="J110" i="24"/>
  <c r="D111" i="24"/>
  <c r="E111" i="24"/>
  <c r="F111" i="24"/>
  <c r="G111" i="24"/>
  <c r="H111" i="24"/>
  <c r="I111" i="24"/>
  <c r="J111" i="24"/>
  <c r="K111" i="24"/>
  <c r="L111" i="24"/>
  <c r="D112" i="24"/>
  <c r="E112" i="24"/>
  <c r="F112" i="24"/>
  <c r="G112" i="24"/>
  <c r="H112" i="24"/>
  <c r="I112" i="24"/>
  <c r="J112" i="24"/>
  <c r="D113" i="24"/>
  <c r="E113" i="24"/>
  <c r="F113" i="24"/>
  <c r="G113" i="24"/>
  <c r="H113" i="24"/>
  <c r="I113" i="24"/>
  <c r="J113" i="24"/>
  <c r="J109" i="23"/>
  <c r="L109" i="23"/>
  <c r="C114" i="23"/>
  <c r="D114" i="23"/>
  <c r="E114" i="23"/>
  <c r="F114" i="23"/>
  <c r="G114" i="23"/>
  <c r="H114" i="23"/>
  <c r="I114" i="23"/>
  <c r="J114" i="23"/>
  <c r="K114" i="23"/>
  <c r="C115" i="23"/>
  <c r="D115" i="23"/>
  <c r="E115" i="23"/>
  <c r="F115" i="23"/>
  <c r="G115" i="23"/>
  <c r="C116" i="23"/>
  <c r="D116" i="23"/>
  <c r="E116" i="23"/>
  <c r="F116" i="23"/>
  <c r="G116" i="23"/>
  <c r="C117" i="23"/>
  <c r="D117" i="23"/>
  <c r="E117" i="23"/>
  <c r="F117" i="23"/>
  <c r="G117" i="23"/>
  <c r="C118" i="23"/>
  <c r="D118" i="23"/>
  <c r="E118" i="23"/>
  <c r="F118" i="23"/>
  <c r="G118" i="23"/>
  <c r="C119" i="23"/>
  <c r="D119" i="23"/>
  <c r="E119" i="23"/>
  <c r="F119" i="23"/>
  <c r="G119" i="23"/>
  <c r="C120" i="23"/>
  <c r="D120" i="23"/>
  <c r="E120" i="23"/>
  <c r="F120" i="23"/>
  <c r="G120" i="23"/>
  <c r="C121" i="23"/>
  <c r="D121" i="23"/>
  <c r="E121" i="23"/>
  <c r="F121" i="23"/>
  <c r="G121" i="23"/>
  <c r="C122" i="23"/>
  <c r="D122" i="23"/>
  <c r="E122" i="23"/>
  <c r="F122" i="23"/>
  <c r="G122" i="23"/>
  <c r="C123" i="23"/>
  <c r="D123" i="23"/>
  <c r="E123" i="23"/>
  <c r="F123" i="23"/>
  <c r="G123" i="23"/>
  <c r="C124" i="23"/>
  <c r="D124" i="23"/>
  <c r="E124" i="23"/>
  <c r="F124" i="23"/>
  <c r="G124" i="23"/>
  <c r="C125" i="23"/>
  <c r="D125" i="23"/>
  <c r="E125" i="23"/>
  <c r="F125" i="23"/>
  <c r="G125" i="23"/>
  <c r="C126" i="23"/>
  <c r="D126" i="23"/>
  <c r="E126" i="23"/>
  <c r="F126" i="23"/>
  <c r="G126" i="23"/>
  <c r="C127" i="23"/>
  <c r="D127" i="23"/>
  <c r="E127" i="23"/>
  <c r="F127" i="23"/>
  <c r="G127" i="23"/>
  <c r="C128" i="23"/>
  <c r="D128" i="23"/>
  <c r="E128" i="23"/>
  <c r="F128" i="23"/>
  <c r="G128" i="23"/>
  <c r="C129" i="23"/>
  <c r="D129" i="23"/>
  <c r="E129" i="23"/>
  <c r="F129" i="23"/>
  <c r="G129" i="23"/>
  <c r="C130" i="23"/>
  <c r="D130" i="23"/>
  <c r="E130" i="23"/>
  <c r="F130" i="23"/>
  <c r="G130" i="23"/>
  <c r="C131" i="23"/>
  <c r="D131" i="23"/>
  <c r="E131" i="23"/>
  <c r="F131" i="23"/>
  <c r="G131" i="23"/>
  <c r="C132" i="23"/>
  <c r="D132" i="23"/>
  <c r="E132" i="23"/>
  <c r="F132" i="23"/>
  <c r="G132" i="23"/>
  <c r="C133" i="23"/>
  <c r="D133" i="23"/>
  <c r="E133" i="23"/>
  <c r="F133" i="23"/>
  <c r="G133" i="23"/>
  <c r="C134" i="23"/>
  <c r="D134" i="23"/>
  <c r="E134" i="23"/>
  <c r="F134" i="23"/>
  <c r="G134" i="23"/>
  <c r="C135" i="23"/>
  <c r="D135" i="23"/>
  <c r="E135" i="23"/>
  <c r="F135" i="23"/>
  <c r="G135" i="23"/>
  <c r="C136" i="23"/>
  <c r="D136" i="23"/>
  <c r="E136" i="23"/>
  <c r="F136" i="23"/>
  <c r="G136" i="23"/>
  <c r="C137" i="23"/>
  <c r="D137" i="23"/>
  <c r="E137" i="23"/>
  <c r="F137" i="23"/>
  <c r="G137" i="23"/>
  <c r="C138" i="23"/>
  <c r="D138" i="23"/>
  <c r="E138" i="23"/>
  <c r="F138" i="23"/>
  <c r="G138" i="23"/>
  <c r="C139" i="23"/>
  <c r="D139" i="23"/>
  <c r="E139" i="23"/>
  <c r="F139" i="23"/>
  <c r="G139" i="23"/>
  <c r="C140" i="23"/>
  <c r="D140" i="23"/>
  <c r="E140" i="23"/>
  <c r="F140" i="23"/>
  <c r="G140" i="23"/>
  <c r="C141" i="23"/>
  <c r="D141" i="23"/>
  <c r="E141" i="23"/>
  <c r="F141" i="23"/>
  <c r="G141" i="23"/>
  <c r="C142" i="23"/>
  <c r="D142" i="23"/>
  <c r="E142" i="23"/>
  <c r="F142" i="23"/>
  <c r="G142" i="23"/>
  <c r="C143" i="23"/>
  <c r="D143" i="23"/>
  <c r="E143" i="23"/>
  <c r="F143" i="23"/>
  <c r="G143" i="23"/>
  <c r="J145" i="23"/>
  <c r="L145" i="23"/>
  <c r="C150" i="23"/>
  <c r="D150" i="23"/>
  <c r="E150" i="23"/>
  <c r="F150" i="23"/>
  <c r="G150" i="23"/>
  <c r="H150" i="23"/>
  <c r="I150" i="23"/>
  <c r="J150" i="23"/>
  <c r="K150" i="23"/>
  <c r="C151" i="23"/>
  <c r="D151" i="23"/>
  <c r="E151" i="23"/>
  <c r="F151" i="23"/>
  <c r="G151" i="23"/>
  <c r="C152" i="23"/>
  <c r="D152" i="23"/>
  <c r="E152" i="23"/>
  <c r="F152" i="23"/>
  <c r="G152" i="23"/>
  <c r="C153" i="23"/>
  <c r="D153" i="23"/>
  <c r="E153" i="23"/>
  <c r="F153" i="23"/>
  <c r="G153" i="23"/>
  <c r="C154" i="23"/>
  <c r="D154" i="23"/>
  <c r="E154" i="23"/>
  <c r="F154" i="23"/>
  <c r="G154" i="23"/>
  <c r="C155" i="23"/>
  <c r="D155" i="23"/>
  <c r="E155" i="23"/>
  <c r="F155" i="23"/>
  <c r="G155" i="23"/>
  <c r="C156" i="23"/>
  <c r="D156" i="23"/>
  <c r="E156" i="23"/>
  <c r="F156" i="23"/>
  <c r="G156" i="23"/>
  <c r="C157" i="23"/>
  <c r="D157" i="23"/>
  <c r="E157" i="23"/>
  <c r="F157" i="23"/>
  <c r="G157" i="23"/>
  <c r="C158" i="23"/>
  <c r="D158" i="23"/>
  <c r="E158" i="23"/>
  <c r="F158" i="23"/>
  <c r="G158" i="23"/>
  <c r="C159" i="23"/>
  <c r="D159" i="23"/>
  <c r="E159" i="23"/>
  <c r="F159" i="23"/>
  <c r="G159" i="23"/>
  <c r="C160" i="23"/>
  <c r="D160" i="23"/>
  <c r="E160" i="23"/>
  <c r="F160" i="23"/>
  <c r="G160" i="23"/>
  <c r="C161" i="23"/>
  <c r="D161" i="23"/>
  <c r="E161" i="23"/>
  <c r="F161" i="23"/>
  <c r="G161" i="23"/>
  <c r="C162" i="23"/>
  <c r="D162" i="23"/>
  <c r="E162" i="23"/>
  <c r="F162" i="23"/>
  <c r="G162" i="23"/>
  <c r="C163" i="23"/>
  <c r="D163" i="23"/>
  <c r="E163" i="23"/>
  <c r="F163" i="23"/>
  <c r="G163" i="23"/>
  <c r="C164" i="23"/>
  <c r="D164" i="23"/>
  <c r="E164" i="23"/>
  <c r="F164" i="23"/>
  <c r="G164" i="23"/>
  <c r="C165" i="23"/>
  <c r="D165" i="23"/>
  <c r="E165" i="23"/>
  <c r="F165" i="23"/>
  <c r="G165" i="23"/>
  <c r="C166" i="23"/>
  <c r="D166" i="23"/>
  <c r="E166" i="23"/>
  <c r="F166" i="23"/>
  <c r="G166" i="23"/>
  <c r="C167" i="23"/>
  <c r="D167" i="23"/>
  <c r="E167" i="23"/>
  <c r="F167" i="23"/>
  <c r="G167" i="23"/>
  <c r="C168" i="23"/>
  <c r="D168" i="23"/>
  <c r="E168" i="23"/>
  <c r="F168" i="23"/>
  <c r="G168" i="23"/>
  <c r="C169" i="23"/>
  <c r="D169" i="23"/>
  <c r="E169" i="23"/>
  <c r="F169" i="23"/>
  <c r="G169" i="23"/>
  <c r="C170" i="23"/>
  <c r="D170" i="23"/>
  <c r="E170" i="23"/>
  <c r="F170" i="23"/>
  <c r="G170" i="23"/>
  <c r="C171" i="23"/>
  <c r="D171" i="23"/>
  <c r="E171" i="23"/>
  <c r="F171" i="23"/>
  <c r="G171" i="23"/>
  <c r="C172" i="23"/>
  <c r="D172" i="23"/>
  <c r="E172" i="23"/>
  <c r="F172" i="23"/>
  <c r="G172" i="23"/>
  <c r="C173" i="23"/>
  <c r="D173" i="23"/>
  <c r="E173" i="23"/>
  <c r="F173" i="23"/>
  <c r="G173" i="23"/>
  <c r="C174" i="23"/>
  <c r="D174" i="23"/>
  <c r="E174" i="23"/>
  <c r="F174" i="23"/>
  <c r="G174" i="23"/>
  <c r="C175" i="23"/>
  <c r="D175" i="23"/>
  <c r="E175" i="23"/>
  <c r="F175" i="23"/>
  <c r="G175" i="23"/>
  <c r="C176" i="23"/>
  <c r="D176" i="23"/>
  <c r="E176" i="23"/>
  <c r="F176" i="23"/>
  <c r="G176" i="23"/>
  <c r="C177" i="23"/>
  <c r="D177" i="23"/>
  <c r="E177" i="23"/>
  <c r="F177" i="23"/>
  <c r="G177" i="23"/>
  <c r="C178" i="23"/>
  <c r="D178" i="23"/>
  <c r="E178" i="23"/>
  <c r="F178" i="23"/>
  <c r="G178" i="23"/>
  <c r="C179" i="23"/>
  <c r="D179" i="23"/>
  <c r="E179" i="23"/>
  <c r="F179" i="23"/>
  <c r="G179" i="23"/>
  <c r="J182" i="23"/>
  <c r="L182" i="23"/>
  <c r="C187" i="23"/>
  <c r="D187" i="23"/>
  <c r="E187" i="23"/>
  <c r="F187" i="23"/>
  <c r="G187" i="23"/>
  <c r="H187" i="23"/>
  <c r="I187" i="23"/>
  <c r="J187" i="23"/>
  <c r="C188" i="23"/>
  <c r="D188" i="23"/>
  <c r="E188" i="23"/>
  <c r="F188" i="23"/>
  <c r="G188" i="23"/>
  <c r="C189" i="23"/>
  <c r="D189" i="23"/>
  <c r="E189" i="23"/>
  <c r="F189" i="23"/>
  <c r="G189" i="23"/>
  <c r="C190" i="23"/>
  <c r="D190" i="23"/>
  <c r="E190" i="23"/>
  <c r="F190" i="23"/>
  <c r="G190" i="23"/>
  <c r="C191" i="23"/>
  <c r="D191" i="23"/>
  <c r="E191" i="23"/>
  <c r="F191" i="23"/>
  <c r="G191" i="23"/>
  <c r="C192" i="23"/>
  <c r="D192" i="23"/>
  <c r="E192" i="23"/>
  <c r="F192" i="23"/>
  <c r="G192" i="23"/>
  <c r="C193" i="23"/>
  <c r="D193" i="23"/>
  <c r="E193" i="23"/>
  <c r="F193" i="23"/>
  <c r="G193" i="23"/>
  <c r="C194" i="23"/>
  <c r="D194" i="23"/>
  <c r="E194" i="23"/>
  <c r="F194" i="23"/>
  <c r="G194" i="23"/>
  <c r="C195" i="23"/>
  <c r="D195" i="23"/>
  <c r="E195" i="23"/>
  <c r="F195" i="23"/>
  <c r="G195" i="23"/>
  <c r="C196" i="23"/>
  <c r="D196" i="23"/>
  <c r="E196" i="23"/>
  <c r="F196" i="23"/>
  <c r="G196" i="23"/>
  <c r="C197" i="23"/>
  <c r="D197" i="23"/>
  <c r="E197" i="23"/>
  <c r="F197" i="23"/>
  <c r="G197" i="23"/>
  <c r="C198" i="23"/>
  <c r="D198" i="23"/>
  <c r="E198" i="23"/>
  <c r="F198" i="23"/>
  <c r="G198" i="23"/>
  <c r="C199" i="23"/>
  <c r="D199" i="23"/>
  <c r="E199" i="23"/>
  <c r="F199" i="23"/>
  <c r="G199" i="23"/>
  <c r="C200" i="23"/>
  <c r="D200" i="23"/>
  <c r="E200" i="23"/>
  <c r="F200" i="23"/>
  <c r="G200" i="23"/>
  <c r="C201" i="23"/>
  <c r="D201" i="23"/>
  <c r="E201" i="23"/>
  <c r="F201" i="23"/>
  <c r="G201" i="23"/>
  <c r="C202" i="23"/>
  <c r="D202" i="23"/>
  <c r="E202" i="23"/>
  <c r="F202" i="23"/>
  <c r="G202" i="23"/>
  <c r="C203" i="23"/>
  <c r="D203" i="23"/>
  <c r="E203" i="23"/>
  <c r="F203" i="23"/>
  <c r="G203" i="23"/>
  <c r="C204" i="23"/>
  <c r="D204" i="23"/>
  <c r="E204" i="23"/>
  <c r="F204" i="23"/>
  <c r="G204" i="23"/>
  <c r="C205" i="23"/>
  <c r="D205" i="23"/>
  <c r="E205" i="23"/>
  <c r="F205" i="23"/>
  <c r="G205" i="23"/>
  <c r="C206" i="23"/>
  <c r="D206" i="23"/>
  <c r="E206" i="23"/>
  <c r="F206" i="23"/>
  <c r="G206" i="23"/>
  <c r="C207" i="23"/>
  <c r="D207" i="23"/>
  <c r="E207" i="23"/>
  <c r="F207" i="23"/>
  <c r="G207" i="23"/>
  <c r="C208" i="23"/>
  <c r="D208" i="23"/>
  <c r="E208" i="23"/>
  <c r="F208" i="23"/>
  <c r="G208" i="23"/>
  <c r="C209" i="23"/>
  <c r="D209" i="23"/>
  <c r="E209" i="23"/>
  <c r="F209" i="23"/>
  <c r="G209" i="23"/>
  <c r="C210" i="23"/>
  <c r="D210" i="23"/>
  <c r="E210" i="23"/>
  <c r="F210" i="23"/>
  <c r="G210" i="23"/>
  <c r="C211" i="23"/>
  <c r="D211" i="23"/>
  <c r="E211" i="23"/>
  <c r="F211" i="23"/>
  <c r="G211" i="23"/>
  <c r="C212" i="23"/>
  <c r="D212" i="23"/>
  <c r="E212" i="23"/>
  <c r="F212" i="23"/>
  <c r="G212" i="23"/>
  <c r="C213" i="23"/>
  <c r="D213" i="23"/>
  <c r="E213" i="23"/>
  <c r="F213" i="23"/>
  <c r="G213" i="23"/>
  <c r="C214" i="23"/>
  <c r="D214" i="23"/>
  <c r="E214" i="23"/>
  <c r="F214" i="23"/>
  <c r="G214" i="23"/>
  <c r="C215" i="23"/>
  <c r="D215" i="23"/>
  <c r="E215" i="23"/>
  <c r="F215" i="23"/>
  <c r="G215" i="23"/>
  <c r="C216" i="23"/>
  <c r="D216" i="23"/>
  <c r="E216" i="23"/>
  <c r="F216" i="23"/>
  <c r="G216" i="23"/>
  <c r="J218" i="23"/>
  <c r="L218" i="23"/>
  <c r="C223" i="23"/>
  <c r="D223" i="23"/>
  <c r="E223" i="23"/>
  <c r="F223" i="23"/>
  <c r="G223" i="23"/>
  <c r="H223" i="23"/>
  <c r="I223" i="23"/>
  <c r="J223" i="23"/>
  <c r="C224" i="23"/>
  <c r="D224" i="23"/>
  <c r="E224" i="23"/>
  <c r="F224" i="23"/>
  <c r="G224" i="23"/>
  <c r="C225" i="23"/>
  <c r="D225" i="23"/>
  <c r="E225" i="23"/>
  <c r="F225" i="23"/>
  <c r="G225" i="23"/>
  <c r="C226" i="23"/>
  <c r="D226" i="23"/>
  <c r="E226" i="23"/>
  <c r="F226" i="23"/>
  <c r="G226" i="23"/>
  <c r="C227" i="23"/>
  <c r="D227" i="23"/>
  <c r="E227" i="23"/>
  <c r="F227" i="23"/>
  <c r="G227" i="23"/>
  <c r="C228" i="23"/>
  <c r="D228" i="23"/>
  <c r="E228" i="23"/>
  <c r="F228" i="23"/>
  <c r="G228" i="23"/>
  <c r="C229" i="23"/>
  <c r="D229" i="23"/>
  <c r="E229" i="23"/>
  <c r="F229" i="23"/>
  <c r="G229" i="23"/>
  <c r="C230" i="23"/>
  <c r="D230" i="23"/>
  <c r="E230" i="23"/>
  <c r="F230" i="23"/>
  <c r="G230" i="23"/>
  <c r="C231" i="23"/>
  <c r="D231" i="23"/>
  <c r="E231" i="23"/>
  <c r="F231" i="23"/>
  <c r="G231" i="23"/>
  <c r="C232" i="23"/>
  <c r="D232" i="23"/>
  <c r="E232" i="23"/>
  <c r="F232" i="23"/>
  <c r="G232" i="23"/>
  <c r="C233" i="23"/>
  <c r="D233" i="23"/>
  <c r="E233" i="23"/>
  <c r="F233" i="23"/>
  <c r="G233" i="23"/>
  <c r="C234" i="23"/>
  <c r="D234" i="23"/>
  <c r="E234" i="23"/>
  <c r="F234" i="23"/>
  <c r="G234" i="23"/>
  <c r="C235" i="23"/>
  <c r="D235" i="23"/>
  <c r="E235" i="23"/>
  <c r="F235" i="23"/>
  <c r="G235" i="23"/>
  <c r="C236" i="23"/>
  <c r="D236" i="23"/>
  <c r="E236" i="23"/>
  <c r="F236" i="23"/>
  <c r="G236" i="23"/>
  <c r="C237" i="23"/>
  <c r="D237" i="23"/>
  <c r="E237" i="23"/>
  <c r="F237" i="23"/>
  <c r="G237" i="23"/>
  <c r="C238" i="23"/>
  <c r="D238" i="23"/>
  <c r="E238" i="23"/>
  <c r="F238" i="23"/>
  <c r="G238" i="23"/>
  <c r="C239" i="23"/>
  <c r="D239" i="23"/>
  <c r="E239" i="23"/>
  <c r="F239" i="23"/>
  <c r="G239" i="23"/>
  <c r="C240" i="23"/>
  <c r="D240" i="23"/>
  <c r="E240" i="23"/>
  <c r="F240" i="23"/>
  <c r="G240" i="23"/>
  <c r="C241" i="23"/>
  <c r="D241" i="23"/>
  <c r="E241" i="23"/>
  <c r="F241" i="23"/>
  <c r="G241" i="23"/>
  <c r="C242" i="23"/>
  <c r="D242" i="23"/>
  <c r="E242" i="23"/>
  <c r="F242" i="23"/>
  <c r="G242" i="23"/>
  <c r="C243" i="23"/>
  <c r="D243" i="23"/>
  <c r="E243" i="23"/>
  <c r="F243" i="23"/>
  <c r="G243" i="23"/>
  <c r="C244" i="23"/>
  <c r="D244" i="23"/>
  <c r="E244" i="23"/>
  <c r="F244" i="23"/>
  <c r="G244" i="23"/>
  <c r="C245" i="23"/>
  <c r="D245" i="23"/>
  <c r="E245" i="23"/>
  <c r="F245" i="23"/>
  <c r="G245" i="23"/>
  <c r="C246" i="23"/>
  <c r="D246" i="23"/>
  <c r="E246" i="23"/>
  <c r="F246" i="23"/>
  <c r="G246" i="23"/>
  <c r="C247" i="23"/>
  <c r="D247" i="23"/>
  <c r="E247" i="23"/>
  <c r="F247" i="23"/>
  <c r="G247" i="23"/>
  <c r="C248" i="23"/>
  <c r="D248" i="23"/>
  <c r="E248" i="23"/>
  <c r="F248" i="23"/>
  <c r="G248" i="23"/>
  <c r="C249" i="23"/>
  <c r="D249" i="23"/>
  <c r="E249" i="23"/>
  <c r="F249" i="23"/>
  <c r="G249" i="23"/>
  <c r="C250" i="23"/>
  <c r="D250" i="23"/>
  <c r="E250" i="23"/>
  <c r="F250" i="23"/>
  <c r="G250" i="23"/>
  <c r="C251" i="23"/>
  <c r="D251" i="23"/>
  <c r="E251" i="23"/>
  <c r="F251" i="23"/>
  <c r="G251" i="23"/>
  <c r="C252" i="23"/>
  <c r="D252" i="23"/>
  <c r="E252" i="23"/>
  <c r="F252" i="23"/>
  <c r="G252" i="23"/>
  <c r="J255" i="23"/>
  <c r="L255" i="23"/>
  <c r="C260" i="23"/>
  <c r="D260" i="23"/>
  <c r="E260" i="23"/>
  <c r="F260" i="23"/>
  <c r="G260" i="23"/>
  <c r="H260" i="23"/>
  <c r="I260" i="23"/>
  <c r="C261" i="23"/>
  <c r="D261" i="23"/>
  <c r="E261" i="23"/>
  <c r="F261" i="23"/>
  <c r="C262" i="23"/>
  <c r="D262" i="23"/>
  <c r="E262" i="23"/>
  <c r="F262" i="23"/>
  <c r="C263" i="23"/>
  <c r="D263" i="23"/>
  <c r="E263" i="23"/>
  <c r="F263" i="23"/>
  <c r="C264" i="23"/>
  <c r="D264" i="23"/>
  <c r="E264" i="23"/>
  <c r="F264" i="23"/>
  <c r="C265" i="23"/>
  <c r="D265" i="23"/>
  <c r="E265" i="23"/>
  <c r="F265" i="23"/>
  <c r="C266" i="23"/>
  <c r="D266" i="23"/>
  <c r="E266" i="23"/>
  <c r="F266" i="23"/>
  <c r="C267" i="23"/>
  <c r="D267" i="23"/>
  <c r="E267" i="23"/>
  <c r="F267" i="23"/>
  <c r="C268" i="23"/>
  <c r="D268" i="23"/>
  <c r="E268" i="23"/>
  <c r="F268" i="23"/>
  <c r="C269" i="23"/>
  <c r="D269" i="23"/>
  <c r="E269" i="23"/>
  <c r="F269" i="23"/>
  <c r="C270" i="23"/>
  <c r="D270" i="23"/>
  <c r="E270" i="23"/>
  <c r="F270" i="23"/>
  <c r="C271" i="23"/>
  <c r="D271" i="23"/>
  <c r="E271" i="23"/>
  <c r="F271" i="23"/>
  <c r="C272" i="23"/>
  <c r="D272" i="23"/>
  <c r="E272" i="23"/>
  <c r="F272" i="23"/>
  <c r="C273" i="23"/>
  <c r="D273" i="23"/>
  <c r="E273" i="23"/>
  <c r="F273" i="23"/>
  <c r="C274" i="23"/>
  <c r="D274" i="23"/>
  <c r="E274" i="23"/>
  <c r="F274" i="23"/>
  <c r="C275" i="23"/>
  <c r="D275" i="23"/>
  <c r="E275" i="23"/>
  <c r="F275" i="23"/>
  <c r="C276" i="23"/>
  <c r="D276" i="23"/>
  <c r="E276" i="23"/>
  <c r="F276" i="23"/>
  <c r="C277" i="23"/>
  <c r="D277" i="23"/>
  <c r="E277" i="23"/>
  <c r="F277" i="23"/>
  <c r="C278" i="23"/>
  <c r="D278" i="23"/>
  <c r="E278" i="23"/>
  <c r="F278" i="23"/>
  <c r="C279" i="23"/>
  <c r="D279" i="23"/>
  <c r="E279" i="23"/>
  <c r="F279" i="23"/>
  <c r="C280" i="23"/>
  <c r="D280" i="23"/>
  <c r="E280" i="23"/>
  <c r="F280" i="23"/>
  <c r="C281" i="23"/>
  <c r="D281" i="23"/>
  <c r="E281" i="23"/>
  <c r="F281" i="23"/>
  <c r="C282" i="23"/>
  <c r="D282" i="23"/>
  <c r="E282" i="23"/>
  <c r="F282" i="23"/>
  <c r="C283" i="23"/>
  <c r="D283" i="23"/>
  <c r="E283" i="23"/>
  <c r="F283" i="23"/>
  <c r="C284" i="23"/>
  <c r="D284" i="23"/>
  <c r="E284" i="23"/>
  <c r="F284" i="23"/>
  <c r="C285" i="23"/>
  <c r="D285" i="23"/>
  <c r="E285" i="23"/>
  <c r="F285" i="23"/>
  <c r="C286" i="23"/>
  <c r="D286" i="23"/>
  <c r="E286" i="23"/>
  <c r="F286" i="23"/>
  <c r="C287" i="23"/>
  <c r="D287" i="23"/>
  <c r="E287" i="23"/>
  <c r="F287" i="23"/>
  <c r="C288" i="23"/>
  <c r="D288" i="23"/>
  <c r="E288" i="23"/>
  <c r="F288" i="23"/>
  <c r="C289" i="23"/>
  <c r="D289" i="23"/>
  <c r="E289" i="23"/>
  <c r="F289" i="23"/>
  <c r="J291" i="23"/>
  <c r="L291" i="23"/>
  <c r="C296" i="23"/>
  <c r="D296" i="23"/>
  <c r="E296" i="23"/>
  <c r="F296" i="23"/>
  <c r="G296" i="23"/>
  <c r="H296" i="23"/>
  <c r="I296" i="23"/>
  <c r="C297" i="23"/>
  <c r="D297" i="23"/>
  <c r="E297" i="23"/>
  <c r="F297" i="23"/>
  <c r="C298" i="23"/>
  <c r="D298" i="23"/>
  <c r="E298" i="23"/>
  <c r="F298" i="23"/>
  <c r="C299" i="23"/>
  <c r="D299" i="23"/>
  <c r="E299" i="23"/>
  <c r="F299" i="23"/>
  <c r="C300" i="23"/>
  <c r="D300" i="23"/>
  <c r="E300" i="23"/>
  <c r="F300" i="23"/>
  <c r="C301" i="23"/>
  <c r="D301" i="23"/>
  <c r="E301" i="23"/>
  <c r="F301" i="23"/>
  <c r="C302" i="23"/>
  <c r="D302" i="23"/>
  <c r="E302" i="23"/>
  <c r="F302" i="23"/>
  <c r="C303" i="23"/>
  <c r="D303" i="23"/>
  <c r="E303" i="23"/>
  <c r="F303" i="23"/>
  <c r="C304" i="23"/>
  <c r="D304" i="23"/>
  <c r="E304" i="23"/>
  <c r="F304" i="23"/>
  <c r="C305" i="23"/>
  <c r="D305" i="23"/>
  <c r="E305" i="23"/>
  <c r="F305" i="23"/>
  <c r="C306" i="23"/>
  <c r="D306" i="23"/>
  <c r="E306" i="23"/>
  <c r="F306" i="23"/>
  <c r="C307" i="23"/>
  <c r="D307" i="23"/>
  <c r="E307" i="23"/>
  <c r="F307" i="23"/>
  <c r="C308" i="23"/>
  <c r="D308" i="23"/>
  <c r="E308" i="23"/>
  <c r="F308" i="23"/>
  <c r="C309" i="23"/>
  <c r="D309" i="23"/>
  <c r="E309" i="23"/>
  <c r="F309" i="23"/>
  <c r="C310" i="23"/>
  <c r="D310" i="23"/>
  <c r="E310" i="23"/>
  <c r="F310" i="23"/>
  <c r="C311" i="23"/>
  <c r="D311" i="23"/>
  <c r="E311" i="23"/>
  <c r="F311" i="23"/>
  <c r="C312" i="23"/>
  <c r="D312" i="23"/>
  <c r="E312" i="23"/>
  <c r="F312" i="23"/>
  <c r="C313" i="23"/>
  <c r="D313" i="23"/>
  <c r="E313" i="23"/>
  <c r="F313" i="23"/>
  <c r="C314" i="23"/>
  <c r="D314" i="23"/>
  <c r="E314" i="23"/>
  <c r="F314" i="23"/>
  <c r="C315" i="23"/>
  <c r="D315" i="23"/>
  <c r="E315" i="23"/>
  <c r="F315" i="23"/>
  <c r="C316" i="23"/>
  <c r="D316" i="23"/>
  <c r="E316" i="23"/>
  <c r="F316" i="23"/>
  <c r="C317" i="23"/>
  <c r="D317" i="23"/>
  <c r="E317" i="23"/>
  <c r="F317" i="23"/>
  <c r="C318" i="23"/>
  <c r="D318" i="23"/>
  <c r="E318" i="23"/>
  <c r="F318" i="23"/>
  <c r="C319" i="23"/>
  <c r="D319" i="23"/>
  <c r="E319" i="23"/>
  <c r="F319" i="23"/>
  <c r="C320" i="23"/>
  <c r="D320" i="23"/>
  <c r="E320" i="23"/>
  <c r="F320" i="23"/>
  <c r="C321" i="23"/>
  <c r="D321" i="23"/>
  <c r="E321" i="23"/>
  <c r="F321" i="23"/>
  <c r="C322" i="23"/>
  <c r="D322" i="23"/>
  <c r="E322" i="23"/>
  <c r="F322" i="23"/>
  <c r="C323" i="23"/>
  <c r="D323" i="23"/>
  <c r="E323" i="23"/>
  <c r="F323" i="23"/>
  <c r="C324" i="23"/>
  <c r="D324" i="23"/>
  <c r="E324" i="23"/>
  <c r="F324" i="23"/>
  <c r="C325" i="23"/>
  <c r="D325" i="23"/>
  <c r="E325" i="23"/>
  <c r="F325" i="23"/>
  <c r="J328" i="23"/>
  <c r="L328" i="23"/>
  <c r="C333" i="23"/>
  <c r="D333" i="23"/>
  <c r="E333" i="23"/>
  <c r="F333" i="23"/>
  <c r="G333" i="23"/>
  <c r="C334" i="23"/>
  <c r="D334" i="23"/>
  <c r="E334" i="23"/>
  <c r="C335" i="23"/>
  <c r="D335" i="23"/>
  <c r="E335" i="23"/>
  <c r="C336" i="23"/>
  <c r="D336" i="23"/>
  <c r="E336" i="23"/>
  <c r="C337" i="23"/>
  <c r="D337" i="23"/>
  <c r="E337" i="23"/>
  <c r="C338" i="23"/>
  <c r="D338" i="23"/>
  <c r="E338" i="23"/>
  <c r="C339" i="23"/>
  <c r="D339" i="23"/>
  <c r="E339" i="23"/>
  <c r="C340" i="23"/>
  <c r="D340" i="23"/>
  <c r="E340" i="23"/>
  <c r="C341" i="23"/>
  <c r="D341" i="23"/>
  <c r="E341" i="23"/>
  <c r="C342" i="23"/>
  <c r="D342" i="23"/>
  <c r="E342" i="23"/>
  <c r="C343" i="23"/>
  <c r="D343" i="23"/>
  <c r="E343" i="23"/>
  <c r="C344" i="23"/>
  <c r="D344" i="23"/>
  <c r="E344" i="23"/>
  <c r="C345" i="23"/>
  <c r="D345" i="23"/>
  <c r="E345" i="23"/>
  <c r="C346" i="23"/>
  <c r="D346" i="23"/>
  <c r="E346" i="23"/>
  <c r="C347" i="23"/>
  <c r="D347" i="23"/>
  <c r="E347" i="23"/>
  <c r="C348" i="23"/>
  <c r="D348" i="23"/>
  <c r="E348" i="23"/>
  <c r="C349" i="23"/>
  <c r="D349" i="23"/>
  <c r="E349" i="23"/>
  <c r="C350" i="23"/>
  <c r="D350" i="23"/>
  <c r="E350" i="23"/>
  <c r="C351" i="23"/>
  <c r="D351" i="23"/>
  <c r="E351" i="23"/>
  <c r="C352" i="23"/>
  <c r="D352" i="23"/>
  <c r="E352" i="23"/>
  <c r="C353" i="23"/>
  <c r="D353" i="23"/>
  <c r="E353" i="23"/>
  <c r="C354" i="23"/>
  <c r="D354" i="23"/>
  <c r="E354" i="23"/>
  <c r="C355" i="23"/>
  <c r="D355" i="23"/>
  <c r="E355" i="23"/>
  <c r="C356" i="23"/>
  <c r="D356" i="23"/>
  <c r="E356" i="23"/>
  <c r="C357" i="23"/>
  <c r="D357" i="23"/>
  <c r="E357" i="23"/>
  <c r="C358" i="23"/>
  <c r="D358" i="23"/>
  <c r="E358" i="23"/>
  <c r="C359" i="23"/>
  <c r="D359" i="23"/>
  <c r="E359" i="23"/>
  <c r="C360" i="23"/>
  <c r="D360" i="23"/>
  <c r="E360" i="23"/>
  <c r="C361" i="23"/>
  <c r="D361" i="23"/>
  <c r="E361" i="23"/>
  <c r="C362" i="23"/>
  <c r="D362" i="23"/>
  <c r="E362" i="23"/>
  <c r="J364" i="23"/>
  <c r="L364" i="23"/>
  <c r="C369" i="23"/>
  <c r="D369" i="23"/>
  <c r="E369" i="23"/>
  <c r="F369" i="23"/>
  <c r="G369" i="23"/>
  <c r="C370" i="23"/>
  <c r="D370" i="23"/>
  <c r="E370" i="23"/>
  <c r="C371" i="23"/>
  <c r="D371" i="23"/>
  <c r="E371" i="23"/>
  <c r="C372" i="23"/>
  <c r="D372" i="23"/>
  <c r="E372" i="23"/>
  <c r="C373" i="23"/>
  <c r="D373" i="23"/>
  <c r="E373" i="23"/>
  <c r="C374" i="23"/>
  <c r="D374" i="23"/>
  <c r="E374" i="23"/>
  <c r="C375" i="23"/>
  <c r="D375" i="23"/>
  <c r="E375" i="23"/>
  <c r="C376" i="23"/>
  <c r="D376" i="23"/>
  <c r="E376" i="23"/>
  <c r="C377" i="23"/>
  <c r="D377" i="23"/>
  <c r="E377" i="23"/>
  <c r="C378" i="23"/>
  <c r="D378" i="23"/>
  <c r="E378" i="23"/>
  <c r="C379" i="23"/>
  <c r="D379" i="23"/>
  <c r="E379" i="23"/>
  <c r="C380" i="23"/>
  <c r="D380" i="23"/>
  <c r="E380" i="23"/>
  <c r="C381" i="23"/>
  <c r="D381" i="23"/>
  <c r="E381" i="23"/>
  <c r="C382" i="23"/>
  <c r="D382" i="23"/>
  <c r="E382" i="23"/>
  <c r="C383" i="23"/>
  <c r="D383" i="23"/>
  <c r="E383" i="23"/>
  <c r="C384" i="23"/>
  <c r="D384" i="23"/>
  <c r="E384" i="23"/>
  <c r="C385" i="23"/>
  <c r="D385" i="23"/>
  <c r="E385" i="23"/>
  <c r="C386" i="23"/>
  <c r="D386" i="23"/>
  <c r="E386" i="23"/>
  <c r="C387" i="23"/>
  <c r="D387" i="23"/>
  <c r="E387" i="23"/>
  <c r="C388" i="23"/>
  <c r="D388" i="23"/>
  <c r="E388" i="23"/>
  <c r="C389" i="23"/>
  <c r="D389" i="23"/>
  <c r="E389" i="23"/>
  <c r="C390" i="23"/>
  <c r="D390" i="23"/>
  <c r="E390" i="23"/>
  <c r="C391" i="23"/>
  <c r="D391" i="23"/>
  <c r="E391" i="23"/>
  <c r="C392" i="23"/>
  <c r="D392" i="23"/>
  <c r="E392" i="23"/>
  <c r="C393" i="23"/>
  <c r="D393" i="23"/>
  <c r="E393" i="23"/>
  <c r="C394" i="23"/>
  <c r="D394" i="23"/>
  <c r="E394" i="23"/>
  <c r="C395" i="23"/>
  <c r="D395" i="23"/>
  <c r="E395" i="23"/>
  <c r="C396" i="23"/>
  <c r="D396" i="23"/>
  <c r="E396" i="23"/>
  <c r="C397" i="23"/>
  <c r="D397" i="23"/>
  <c r="E397" i="23"/>
  <c r="C398" i="23"/>
  <c r="D398" i="23"/>
  <c r="E398" i="23"/>
  <c r="C40" i="22"/>
  <c r="F44" i="22" s="1"/>
  <c r="B43" i="21"/>
  <c r="C43" i="21"/>
  <c r="C49" i="21"/>
  <c r="H49" i="21"/>
  <c r="C50" i="21"/>
  <c r="H50" i="21"/>
  <c r="C51" i="21"/>
  <c r="H51" i="21"/>
  <c r="C52" i="21"/>
  <c r="H52" i="21"/>
  <c r="C53" i="21"/>
  <c r="H53" i="21"/>
  <c r="C54" i="21"/>
  <c r="H54" i="21"/>
  <c r="C55" i="21"/>
  <c r="H55" i="21"/>
  <c r="C56" i="21"/>
  <c r="H56" i="21"/>
  <c r="C57" i="21"/>
  <c r="H57" i="21"/>
  <c r="C58" i="21"/>
  <c r="H58" i="21"/>
  <c r="L10" i="20"/>
  <c r="C57" i="20"/>
  <c r="D57" i="20"/>
  <c r="F57" i="20"/>
  <c r="G57" i="20"/>
  <c r="I57" i="20"/>
  <c r="J57" i="20"/>
  <c r="L57" i="20"/>
  <c r="M57" i="20"/>
  <c r="C58" i="20"/>
  <c r="D58" i="20"/>
  <c r="F58" i="20"/>
  <c r="G58" i="20"/>
  <c r="I58" i="20"/>
  <c r="J58" i="20"/>
  <c r="L58" i="20"/>
  <c r="M58" i="20"/>
  <c r="C59" i="20"/>
  <c r="D59" i="20"/>
  <c r="F59" i="20"/>
  <c r="G59" i="20"/>
  <c r="I59" i="20"/>
  <c r="J59" i="20"/>
  <c r="L59" i="20"/>
  <c r="M59" i="20"/>
  <c r="C60" i="20"/>
  <c r="D60" i="20"/>
  <c r="F60" i="20"/>
  <c r="G60" i="20"/>
  <c r="I60" i="20"/>
  <c r="J60" i="20"/>
  <c r="L60" i="20"/>
  <c r="M60" i="20"/>
  <c r="C61" i="20"/>
  <c r="D61" i="20"/>
  <c r="F61" i="20"/>
  <c r="G61" i="20"/>
  <c r="I61" i="20"/>
  <c r="J61" i="20"/>
  <c r="L61" i="20"/>
  <c r="M61" i="20"/>
  <c r="C62" i="20"/>
  <c r="D62" i="20"/>
  <c r="F62" i="20"/>
  <c r="G62" i="20"/>
  <c r="I62" i="20"/>
  <c r="J62" i="20"/>
  <c r="L62" i="20"/>
  <c r="M62" i="20"/>
  <c r="C63" i="20"/>
  <c r="D63" i="20"/>
  <c r="F63" i="20"/>
  <c r="G63" i="20"/>
  <c r="I63" i="20"/>
  <c r="J63" i="20"/>
  <c r="L63" i="20"/>
  <c r="M63" i="20"/>
  <c r="C64" i="20"/>
  <c r="D64" i="20"/>
  <c r="F64" i="20"/>
  <c r="G64" i="20"/>
  <c r="I64" i="20"/>
  <c r="J64" i="20"/>
  <c r="L64" i="20"/>
  <c r="M64" i="20"/>
  <c r="C65" i="20"/>
  <c r="D65" i="20"/>
  <c r="F65" i="20"/>
  <c r="G65" i="20"/>
  <c r="I65" i="20"/>
  <c r="J65" i="20"/>
  <c r="L65" i="20"/>
  <c r="M65" i="20"/>
  <c r="C66" i="20"/>
  <c r="D66" i="20"/>
  <c r="F66" i="20"/>
  <c r="G66" i="20"/>
  <c r="I66" i="20"/>
  <c r="J66" i="20"/>
  <c r="L66" i="20"/>
  <c r="M66" i="20"/>
  <c r="C67" i="20"/>
  <c r="D67" i="20"/>
  <c r="F67" i="20"/>
  <c r="G67" i="20"/>
  <c r="I67" i="20"/>
  <c r="J67" i="20"/>
  <c r="L67" i="20"/>
  <c r="M67" i="20"/>
  <c r="C95" i="20"/>
  <c r="D95" i="20"/>
  <c r="E95" i="20"/>
  <c r="G95" i="20"/>
  <c r="H95" i="20"/>
  <c r="I95" i="20"/>
  <c r="K95" i="20"/>
  <c r="L95" i="20"/>
  <c r="M95" i="20"/>
  <c r="C96" i="20"/>
  <c r="D96" i="20"/>
  <c r="E96" i="20"/>
  <c r="G96" i="20"/>
  <c r="H96" i="20"/>
  <c r="I96" i="20"/>
  <c r="K96" i="20"/>
  <c r="L96" i="20"/>
  <c r="M96" i="20"/>
  <c r="C97" i="20"/>
  <c r="D97" i="20"/>
  <c r="E97" i="20"/>
  <c r="G97" i="20"/>
  <c r="H97" i="20"/>
  <c r="I97" i="20"/>
  <c r="K97" i="20"/>
  <c r="L97" i="20"/>
  <c r="M97" i="20"/>
  <c r="C98" i="20"/>
  <c r="D98" i="20"/>
  <c r="E98" i="20"/>
  <c r="G98" i="20"/>
  <c r="H98" i="20"/>
  <c r="I98" i="20"/>
  <c r="K98" i="20"/>
  <c r="L98" i="20"/>
  <c r="M98" i="20"/>
  <c r="C99" i="20"/>
  <c r="D99" i="20"/>
  <c r="E99" i="20"/>
  <c r="G99" i="20"/>
  <c r="H99" i="20"/>
  <c r="I99" i="20"/>
  <c r="K99" i="20"/>
  <c r="L99" i="20"/>
  <c r="M99" i="20"/>
  <c r="C100" i="20"/>
  <c r="D100" i="20"/>
  <c r="E100" i="20"/>
  <c r="G100" i="20"/>
  <c r="H100" i="20"/>
  <c r="I100" i="20"/>
  <c r="K100" i="20"/>
  <c r="L100" i="20"/>
  <c r="M100" i="20"/>
  <c r="C101" i="20"/>
  <c r="D101" i="20"/>
  <c r="E101" i="20"/>
  <c r="G101" i="20"/>
  <c r="H101" i="20"/>
  <c r="I101" i="20"/>
  <c r="K101" i="20"/>
  <c r="L101" i="20"/>
  <c r="M101" i="20"/>
  <c r="C102" i="20"/>
  <c r="D102" i="20"/>
  <c r="E102" i="20"/>
  <c r="G102" i="20"/>
  <c r="H102" i="20"/>
  <c r="I102" i="20"/>
  <c r="K102" i="20"/>
  <c r="L102" i="20"/>
  <c r="M102" i="20"/>
  <c r="C103" i="20"/>
  <c r="D103" i="20"/>
  <c r="E103" i="20"/>
  <c r="G103" i="20"/>
  <c r="H103" i="20"/>
  <c r="I103" i="20"/>
  <c r="K103" i="20"/>
  <c r="L103" i="20"/>
  <c r="M103" i="20"/>
  <c r="C104" i="20"/>
  <c r="D104" i="20"/>
  <c r="E104" i="20"/>
  <c r="G104" i="20"/>
  <c r="H104" i="20"/>
  <c r="I104" i="20"/>
  <c r="K104" i="20"/>
  <c r="L104" i="20"/>
  <c r="M104" i="20"/>
  <c r="C105" i="20"/>
  <c r="D105" i="20"/>
  <c r="E105" i="20"/>
  <c r="G105" i="20"/>
  <c r="H105" i="20"/>
  <c r="I105" i="20"/>
  <c r="K105" i="20"/>
  <c r="L105" i="20"/>
  <c r="M105" i="20"/>
  <c r="C133" i="20"/>
  <c r="D133" i="20"/>
  <c r="E133" i="20"/>
  <c r="G133" i="20"/>
  <c r="H133" i="20"/>
  <c r="I133" i="20"/>
  <c r="C134" i="20"/>
  <c r="D134" i="20"/>
  <c r="E134" i="20"/>
  <c r="G134" i="20"/>
  <c r="H134" i="20"/>
  <c r="I134" i="20"/>
  <c r="C135" i="20"/>
  <c r="D135" i="20"/>
  <c r="E135" i="20"/>
  <c r="G135" i="20"/>
  <c r="H135" i="20"/>
  <c r="I135" i="20"/>
  <c r="C136" i="20"/>
  <c r="D136" i="20"/>
  <c r="E136" i="20"/>
  <c r="G136" i="20"/>
  <c r="H136" i="20"/>
  <c r="I136" i="20"/>
  <c r="C137" i="20"/>
  <c r="D137" i="20"/>
  <c r="E137" i="20"/>
  <c r="G137" i="20"/>
  <c r="H137" i="20"/>
  <c r="I137" i="20"/>
  <c r="C138" i="20"/>
  <c r="D138" i="20"/>
  <c r="E138" i="20"/>
  <c r="G138" i="20"/>
  <c r="H138" i="20"/>
  <c r="I138" i="20"/>
  <c r="C139" i="20"/>
  <c r="D139" i="20"/>
  <c r="E139" i="20"/>
  <c r="G139" i="20"/>
  <c r="H139" i="20"/>
  <c r="I139" i="20"/>
  <c r="C140" i="20"/>
  <c r="D140" i="20"/>
  <c r="E140" i="20"/>
  <c r="G140" i="20"/>
  <c r="H140" i="20"/>
  <c r="I140" i="20"/>
  <c r="C141" i="20"/>
  <c r="D141" i="20"/>
  <c r="E141" i="20"/>
  <c r="G141" i="20"/>
  <c r="H141" i="20"/>
  <c r="I141" i="20"/>
  <c r="C142" i="20"/>
  <c r="D142" i="20"/>
  <c r="E142" i="20"/>
  <c r="G142" i="20"/>
  <c r="H142" i="20"/>
  <c r="I142" i="20"/>
  <c r="C143" i="20"/>
  <c r="D143" i="20"/>
  <c r="E143" i="20"/>
  <c r="G143" i="20"/>
  <c r="H143" i="20"/>
  <c r="I143" i="20"/>
  <c r="L10" i="19"/>
  <c r="C45" i="19"/>
  <c r="J45" i="19"/>
  <c r="C46" i="19"/>
  <c r="J46" i="19"/>
  <c r="C47" i="19"/>
  <c r="J47" i="19"/>
  <c r="C48" i="19"/>
  <c r="J48" i="19"/>
  <c r="C49" i="19"/>
  <c r="J49" i="19"/>
  <c r="C50" i="19"/>
  <c r="J50" i="19"/>
  <c r="C51" i="19"/>
  <c r="J51" i="19"/>
  <c r="C52" i="19"/>
  <c r="J52" i="19"/>
  <c r="C53" i="19"/>
  <c r="J53" i="19"/>
  <c r="C54" i="19"/>
  <c r="J54" i="19"/>
  <c r="C55" i="19"/>
  <c r="J55" i="19"/>
  <c r="C62" i="19"/>
  <c r="J62" i="19"/>
  <c r="C63" i="19"/>
  <c r="J63" i="19"/>
  <c r="C64" i="19"/>
  <c r="J64" i="19"/>
  <c r="C65" i="19"/>
  <c r="J65" i="19"/>
  <c r="C66" i="19"/>
  <c r="J66" i="19"/>
  <c r="C67" i="19"/>
  <c r="J67" i="19"/>
  <c r="C68" i="19"/>
  <c r="J68" i="19"/>
  <c r="C69" i="19"/>
  <c r="J69" i="19"/>
  <c r="C70" i="19"/>
  <c r="J70" i="19"/>
  <c r="C71" i="19"/>
  <c r="J71" i="19"/>
  <c r="C72" i="19"/>
  <c r="J72" i="19"/>
  <c r="G71" i="18"/>
  <c r="G72" i="18"/>
  <c r="G73" i="18"/>
  <c r="G74" i="18"/>
  <c r="G75" i="18"/>
  <c r="G76" i="18"/>
  <c r="C77" i="18"/>
  <c r="G68" i="18" s="1"/>
  <c r="G77" i="18"/>
  <c r="G78" i="18"/>
  <c r="G79" i="18"/>
  <c r="G80" i="18"/>
  <c r="G81" i="18"/>
  <c r="G82" i="18"/>
  <c r="G83" i="18"/>
  <c r="G84" i="18"/>
  <c r="G85" i="18"/>
  <c r="G86" i="18"/>
  <c r="G87" i="18"/>
  <c r="G88" i="18"/>
  <c r="G89" i="18"/>
  <c r="G90" i="18"/>
  <c r="G91" i="18"/>
  <c r="G92" i="18"/>
  <c r="G93" i="18"/>
  <c r="G94" i="18"/>
  <c r="G95" i="18"/>
  <c r="G96" i="18"/>
  <c r="G97" i="18"/>
  <c r="G98" i="18"/>
  <c r="G99" i="18"/>
  <c r="G100" i="18"/>
  <c r="G101" i="18"/>
  <c r="G102" i="18"/>
  <c r="G103" i="18"/>
  <c r="G104" i="18"/>
  <c r="G105" i="18"/>
  <c r="G106" i="18"/>
  <c r="G107" i="18"/>
  <c r="G108" i="18"/>
  <c r="G109" i="18"/>
  <c r="G110" i="18"/>
  <c r="G111" i="18"/>
  <c r="G112" i="18"/>
  <c r="G113" i="18"/>
  <c r="G114" i="18"/>
  <c r="G117" i="18"/>
  <c r="G118" i="18"/>
  <c r="G119" i="18"/>
  <c r="G120" i="18"/>
  <c r="G121" i="18"/>
  <c r="G123" i="18"/>
  <c r="G131" i="18"/>
  <c r="G132" i="18"/>
  <c r="G133" i="18"/>
  <c r="G134" i="18"/>
  <c r="G135" i="18"/>
  <c r="G136" i="18"/>
  <c r="G137" i="18"/>
  <c r="G138" i="18"/>
  <c r="G139" i="18"/>
  <c r="C140" i="18"/>
  <c r="G140" i="18"/>
  <c r="G141" i="18"/>
  <c r="G142" i="18"/>
  <c r="G143" i="18"/>
  <c r="G144" i="18"/>
  <c r="G145" i="18"/>
  <c r="G146" i="18"/>
  <c r="G147" i="18"/>
  <c r="G148" i="18"/>
  <c r="G149" i="18"/>
  <c r="G150" i="18"/>
  <c r="G151" i="18"/>
  <c r="G152" i="18"/>
  <c r="G153" i="18"/>
  <c r="G154" i="18"/>
  <c r="G155" i="18"/>
  <c r="G156" i="18"/>
  <c r="G157" i="18"/>
  <c r="G158" i="18"/>
  <c r="G159" i="18"/>
  <c r="G160" i="18"/>
  <c r="G161" i="18"/>
  <c r="G162" i="18"/>
  <c r="G163" i="18"/>
  <c r="G164" i="18"/>
  <c r="G165" i="18"/>
  <c r="G168" i="18"/>
  <c r="G169" i="18"/>
  <c r="G170" i="18"/>
  <c r="G171" i="18"/>
  <c r="G172" i="18"/>
  <c r="G173" i="18"/>
  <c r="G174" i="18"/>
  <c r="G175" i="18"/>
  <c r="G176" i="18"/>
  <c r="G177" i="18"/>
  <c r="G178" i="18"/>
  <c r="G179" i="18"/>
  <c r="G180" i="18"/>
  <c r="G181" i="18"/>
  <c r="G182" i="18"/>
  <c r="G184" i="18"/>
  <c r="G185" i="18"/>
  <c r="G186" i="18"/>
  <c r="G194" i="18"/>
  <c r="G195" i="18"/>
  <c r="G196" i="18"/>
  <c r="G197" i="18"/>
  <c r="G198" i="18"/>
  <c r="G199" i="18"/>
  <c r="G200" i="18"/>
  <c r="G201" i="18"/>
  <c r="G202" i="18"/>
  <c r="C203" i="18"/>
  <c r="G203" i="18"/>
  <c r="G204" i="18"/>
  <c r="G205" i="18"/>
  <c r="G206" i="18"/>
  <c r="G207" i="18"/>
  <c r="G208" i="18"/>
  <c r="G209" i="18"/>
  <c r="G210" i="18"/>
  <c r="G211" i="18"/>
  <c r="G212" i="18"/>
  <c r="G213" i="18"/>
  <c r="G214" i="18"/>
  <c r="G215" i="18"/>
  <c r="G216" i="18"/>
  <c r="G217" i="18"/>
  <c r="G218" i="18"/>
  <c r="G219" i="18"/>
  <c r="G220" i="18"/>
  <c r="G221" i="18"/>
  <c r="G222" i="18"/>
  <c r="G223" i="18"/>
  <c r="G224" i="18"/>
  <c r="G225" i="18"/>
  <c r="G226" i="18"/>
  <c r="G227" i="18"/>
  <c r="G228" i="18"/>
  <c r="G231" i="18"/>
  <c r="G232" i="18"/>
  <c r="G233" i="18"/>
  <c r="G234" i="18"/>
  <c r="G235" i="18"/>
  <c r="G236" i="18"/>
  <c r="G237" i="18"/>
  <c r="G238" i="18"/>
  <c r="G239" i="18"/>
  <c r="G240" i="18"/>
  <c r="G241" i="18"/>
  <c r="G242" i="18"/>
  <c r="G243" i="18"/>
  <c r="G244" i="18"/>
  <c r="G245" i="18"/>
  <c r="G247" i="18"/>
  <c r="G248" i="18"/>
  <c r="G249" i="18"/>
  <c r="G257" i="18"/>
  <c r="G258" i="18"/>
  <c r="G259" i="18"/>
  <c r="G260" i="18"/>
  <c r="G261" i="18"/>
  <c r="G262" i="18"/>
  <c r="G263" i="18"/>
  <c r="G264" i="18"/>
  <c r="G265" i="18"/>
  <c r="C266" i="18"/>
  <c r="G266" i="18"/>
  <c r="G267" i="18"/>
  <c r="G268" i="18"/>
  <c r="G269" i="18"/>
  <c r="G270" i="18"/>
  <c r="G271" i="18"/>
  <c r="G272" i="18"/>
  <c r="G273" i="18"/>
  <c r="G274" i="18"/>
  <c r="G275" i="18"/>
  <c r="G276" i="18"/>
  <c r="G277" i="18"/>
  <c r="G278" i="18"/>
  <c r="G279" i="18"/>
  <c r="G280" i="18"/>
  <c r="G281" i="18"/>
  <c r="G282" i="18"/>
  <c r="G283" i="18"/>
  <c r="G284" i="18"/>
  <c r="G285" i="18"/>
  <c r="G286" i="18"/>
  <c r="G287" i="18"/>
  <c r="G288" i="18"/>
  <c r="G289" i="18"/>
  <c r="G290" i="18"/>
  <c r="G291" i="18"/>
  <c r="G292" i="18"/>
  <c r="G293" i="18"/>
  <c r="G294" i="18"/>
  <c r="G295" i="18"/>
  <c r="G298" i="18"/>
  <c r="G299" i="18"/>
  <c r="G300" i="18"/>
  <c r="G301" i="18"/>
  <c r="G302" i="18"/>
  <c r="G303" i="18"/>
  <c r="G304" i="18"/>
  <c r="G305" i="18"/>
  <c r="G306" i="18"/>
  <c r="G307" i="18"/>
  <c r="G308" i="18"/>
  <c r="G310" i="18"/>
  <c r="G311" i="18"/>
  <c r="G312" i="18"/>
  <c r="L10" i="17"/>
  <c r="C55" i="17"/>
  <c r="E55" i="17"/>
  <c r="G55" i="17"/>
  <c r="I55" i="17"/>
  <c r="K55" i="17"/>
  <c r="M55" i="17"/>
  <c r="C56" i="17"/>
  <c r="E56" i="17"/>
  <c r="G56" i="17"/>
  <c r="I56" i="17"/>
  <c r="K56" i="17"/>
  <c r="M56" i="17"/>
  <c r="C57" i="17"/>
  <c r="E57" i="17"/>
  <c r="G57" i="17"/>
  <c r="I57" i="17"/>
  <c r="K57" i="17"/>
  <c r="M57" i="17"/>
  <c r="C58" i="17"/>
  <c r="E58" i="17"/>
  <c r="G58" i="17"/>
  <c r="I58" i="17"/>
  <c r="K58" i="17"/>
  <c r="M58" i="17"/>
  <c r="C59" i="17"/>
  <c r="E59" i="17"/>
  <c r="G59" i="17"/>
  <c r="I59" i="17"/>
  <c r="K59" i="17"/>
  <c r="M59" i="17"/>
  <c r="C60" i="17"/>
  <c r="E60" i="17"/>
  <c r="G60" i="17"/>
  <c r="I60" i="17"/>
  <c r="K60" i="17"/>
  <c r="M60" i="17"/>
  <c r="C61" i="17"/>
  <c r="E61" i="17"/>
  <c r="G61" i="17"/>
  <c r="I61" i="17"/>
  <c r="K61" i="17"/>
  <c r="M61" i="17"/>
  <c r="C62" i="17"/>
  <c r="E62" i="17"/>
  <c r="G62" i="17"/>
  <c r="I62" i="17"/>
  <c r="K62" i="17"/>
  <c r="M62" i="17"/>
  <c r="C63" i="17"/>
  <c r="E63" i="17"/>
  <c r="G63" i="17"/>
  <c r="I63" i="17"/>
  <c r="K63" i="17"/>
  <c r="M63" i="17"/>
  <c r="C64" i="17"/>
  <c r="E64" i="17"/>
  <c r="G64" i="17"/>
  <c r="I64" i="17"/>
  <c r="K64" i="17"/>
  <c r="M64" i="17"/>
  <c r="C65" i="17"/>
  <c r="E65" i="17"/>
  <c r="G65" i="17"/>
  <c r="I65" i="17"/>
  <c r="K65" i="17"/>
  <c r="M65" i="17"/>
  <c r="B19" i="15"/>
  <c r="C19" i="15"/>
  <c r="F19" i="15" s="1"/>
  <c r="D19" i="15"/>
  <c r="E19" i="15"/>
  <c r="H19" i="15" s="1"/>
  <c r="G19" i="15"/>
  <c r="B20" i="15"/>
  <c r="C20" i="15"/>
  <c r="D20" i="15"/>
  <c r="G20" i="15" s="1"/>
  <c r="E20" i="15"/>
  <c r="F20" i="15"/>
  <c r="H20" i="15"/>
  <c r="B19" i="14"/>
  <c r="C19" i="14"/>
  <c r="D19" i="14"/>
  <c r="E19" i="14"/>
  <c r="F19" i="14"/>
  <c r="G19" i="14"/>
  <c r="H19" i="14"/>
  <c r="I19" i="14"/>
  <c r="J19" i="14"/>
  <c r="K19" i="14"/>
  <c r="L19" i="14"/>
  <c r="B20" i="14"/>
  <c r="C20" i="14"/>
  <c r="D20" i="14"/>
  <c r="E20" i="14"/>
  <c r="F20" i="14"/>
  <c r="G20" i="14"/>
  <c r="H20" i="14"/>
  <c r="I20" i="14"/>
  <c r="J20" i="14"/>
  <c r="K20" i="14"/>
  <c r="L20" i="14"/>
  <c r="B66" i="13"/>
  <c r="C66" i="13"/>
  <c r="D66" i="13"/>
  <c r="E66" i="13"/>
  <c r="C27" i="13" s="1"/>
  <c r="F66" i="13"/>
  <c r="C30" i="13" s="1"/>
  <c r="G66" i="13"/>
  <c r="D27" i="13" s="1"/>
  <c r="H66" i="13"/>
  <c r="D30" i="13" s="1"/>
  <c r="I66" i="13"/>
  <c r="I21" i="13" s="1"/>
  <c r="B67" i="13"/>
  <c r="C67" i="13"/>
  <c r="D67" i="13"/>
  <c r="E67" i="13"/>
  <c r="C28" i="13" s="1"/>
  <c r="F67" i="13"/>
  <c r="C31" i="13" s="1"/>
  <c r="G67" i="13"/>
  <c r="D28" i="13" s="1"/>
  <c r="H67" i="13"/>
  <c r="D31" i="13" s="1"/>
  <c r="I67" i="13"/>
  <c r="I22" i="13" s="1"/>
  <c r="B68" i="13"/>
  <c r="C68" i="13"/>
  <c r="D68" i="13"/>
  <c r="E68" i="13"/>
  <c r="C29" i="13" s="1"/>
  <c r="F68" i="13"/>
  <c r="C32" i="13" s="1"/>
  <c r="G68" i="13"/>
  <c r="D29" i="13" s="1"/>
  <c r="H68" i="13"/>
  <c r="D32" i="13" s="1"/>
  <c r="I68" i="13"/>
  <c r="I23" i="13" s="1"/>
  <c r="B36" i="12"/>
  <c r="C36" i="12"/>
  <c r="D36" i="12"/>
  <c r="E36" i="12"/>
  <c r="C27" i="12" s="1"/>
  <c r="F36" i="12"/>
  <c r="C30" i="12" s="1"/>
  <c r="G36" i="12"/>
  <c r="D27" i="12" s="1"/>
  <c r="H36" i="12"/>
  <c r="D30" i="12" s="1"/>
  <c r="I36" i="12"/>
  <c r="I21" i="12" s="1"/>
  <c r="B37" i="12"/>
  <c r="C37" i="12"/>
  <c r="D37" i="12"/>
  <c r="E37" i="12"/>
  <c r="C28" i="12" s="1"/>
  <c r="F37" i="12"/>
  <c r="C31" i="12" s="1"/>
  <c r="G37" i="12"/>
  <c r="D28" i="12" s="1"/>
  <c r="H37" i="12"/>
  <c r="D31" i="12" s="1"/>
  <c r="I37" i="12"/>
  <c r="I22" i="12" s="1"/>
  <c r="B38" i="12"/>
  <c r="C38" i="12"/>
  <c r="D38" i="12"/>
  <c r="E38" i="12"/>
  <c r="C29" i="12" s="1"/>
  <c r="F38" i="12"/>
  <c r="C32" i="12" s="1"/>
  <c r="G38" i="12"/>
  <c r="D29" i="12" s="1"/>
  <c r="H38" i="12"/>
  <c r="D32" i="12" s="1"/>
  <c r="I38" i="12"/>
  <c r="I23" i="12" s="1"/>
  <c r="B36" i="11"/>
  <c r="C36" i="11"/>
  <c r="D36" i="11"/>
  <c r="E36" i="11"/>
  <c r="C27" i="11" s="1"/>
  <c r="F36" i="11"/>
  <c r="C30" i="11" s="1"/>
  <c r="G36" i="11"/>
  <c r="D27" i="11" s="1"/>
  <c r="H36" i="11"/>
  <c r="D30" i="11" s="1"/>
  <c r="I36" i="11"/>
  <c r="I21" i="11" s="1"/>
  <c r="B37" i="11"/>
  <c r="C37" i="11"/>
  <c r="D37" i="11"/>
  <c r="E37" i="11"/>
  <c r="C28" i="11" s="1"/>
  <c r="F37" i="11"/>
  <c r="C31" i="11" s="1"/>
  <c r="G37" i="11"/>
  <c r="D28" i="11" s="1"/>
  <c r="H37" i="11"/>
  <c r="D31" i="11" s="1"/>
  <c r="I37" i="11"/>
  <c r="I22" i="11" s="1"/>
  <c r="B38" i="11"/>
  <c r="C38" i="11"/>
  <c r="D38" i="11"/>
  <c r="E38" i="11"/>
  <c r="C29" i="11" s="1"/>
  <c r="F38" i="11"/>
  <c r="C32" i="11" s="1"/>
  <c r="G38" i="11"/>
  <c r="D29" i="11" s="1"/>
  <c r="H38" i="11"/>
  <c r="D32" i="11" s="1"/>
  <c r="I38" i="11"/>
  <c r="I23" i="11" s="1"/>
  <c r="B21" i="10"/>
  <c r="C21" i="10"/>
  <c r="D21" i="10"/>
  <c r="E21" i="10"/>
  <c r="F21" i="10"/>
  <c r="G21" i="10"/>
  <c r="H21" i="10"/>
  <c r="I21" i="10"/>
  <c r="J21" i="10"/>
  <c r="B22" i="10"/>
  <c r="C22" i="10"/>
  <c r="D22" i="10"/>
  <c r="E22" i="10"/>
  <c r="F22" i="10"/>
  <c r="G22" i="10"/>
  <c r="H22" i="10"/>
  <c r="I22" i="10"/>
  <c r="J22" i="10"/>
  <c r="C24" i="9"/>
  <c r="D24" i="9"/>
  <c r="E24" i="9" s="1"/>
  <c r="C25" i="9"/>
  <c r="D25" i="9"/>
  <c r="E25" i="9" s="1"/>
  <c r="C26" i="9"/>
  <c r="D26" i="9"/>
  <c r="E26" i="9" s="1"/>
  <c r="C27" i="9"/>
  <c r="D27" i="9"/>
  <c r="E27" i="9" s="1"/>
  <c r="C28" i="9"/>
  <c r="D28" i="9"/>
  <c r="E28" i="9" s="1"/>
  <c r="C29" i="9"/>
  <c r="D29" i="9"/>
  <c r="E29" i="9" s="1"/>
  <c r="B26" i="8"/>
  <c r="C26" i="8"/>
  <c r="D26" i="8" s="1"/>
  <c r="B27" i="8"/>
  <c r="C27" i="8"/>
  <c r="D27" i="8" s="1"/>
  <c r="E28" i="13" l="1"/>
  <c r="E31" i="13"/>
  <c r="E27" i="13"/>
  <c r="E30" i="13"/>
  <c r="E29" i="13"/>
  <c r="E32" i="13"/>
  <c r="E29" i="12"/>
  <c r="E32" i="12"/>
  <c r="E31" i="12"/>
  <c r="E28" i="12"/>
  <c r="E27" i="12"/>
  <c r="E30" i="12"/>
  <c r="E32" i="11"/>
  <c r="E29" i="11"/>
  <c r="E28" i="11"/>
  <c r="E31" i="11"/>
  <c r="E30" i="11"/>
  <c r="E27" i="11"/>
  <c r="F35" i="22"/>
  <c r="F43" i="22"/>
  <c r="F41" i="22"/>
  <c r="F40" i="22"/>
  <c r="F42" i="22"/>
  <c r="G69" i="18"/>
  <c r="G70" i="18"/>
</calcChain>
</file>

<file path=xl/comments1.xml><?xml version="1.0" encoding="utf-8"?>
<comments xmlns="http://schemas.openxmlformats.org/spreadsheetml/2006/main">
  <authors>
    <author>201210 Leida Queddeng (NMIA)</author>
  </authors>
  <commentList>
    <comment ref="J9" authorId="0">
      <text>
        <r>
          <rPr>
            <b/>
            <sz val="10"/>
            <color indexed="81"/>
            <rFont val="Tahoma"/>
            <family val="2"/>
          </rPr>
          <t>201210 Leida Queddeng (NMIA):</t>
        </r>
        <r>
          <rPr>
            <sz val="10"/>
            <color indexed="81"/>
            <rFont val="Tahoma"/>
            <family val="2"/>
          </rPr>
          <t xml:space="preserve">
Example - Leave "Location / ref" blank. Print report to PDF and then insert respective page number in field and re-printing.</t>
        </r>
      </text>
    </comment>
  </commentList>
</comments>
</file>

<file path=xl/comments2.xml><?xml version="1.0" encoding="utf-8"?>
<comments xmlns="http://schemas.openxmlformats.org/spreadsheetml/2006/main">
  <authors>
    <author>Leida Queddeng (NMIA)</author>
  </authors>
  <commentList>
    <comment ref="G260" authorId="0">
      <text>
        <r>
          <rPr>
            <b/>
            <sz val="10"/>
            <color indexed="81"/>
            <rFont val="Tahoma"/>
            <family val="2"/>
          </rPr>
          <t>Leida Queddeng (NMIA):</t>
        </r>
        <r>
          <rPr>
            <sz val="10"/>
            <color indexed="81"/>
            <rFont val="Tahoma"/>
            <family val="2"/>
          </rPr>
          <t xml:space="preserve">
SQRT(sum variances / n)
(min n = 30)</t>
        </r>
      </text>
    </comment>
    <comment ref="H260" authorId="0">
      <text>
        <r>
          <rPr>
            <b/>
            <sz val="10"/>
            <color indexed="81"/>
            <rFont val="Tahoma"/>
            <family val="2"/>
          </rPr>
          <t>Leida Queddeng (NMIA):</t>
        </r>
        <r>
          <rPr>
            <sz val="10"/>
            <color indexed="81"/>
            <rFont val="Tahoma"/>
            <family val="2"/>
          </rPr>
          <t xml:space="preserve">
SQRT(sum variances / n)
(min n = 30)</t>
        </r>
      </text>
    </comment>
    <comment ref="G296" authorId="0">
      <text>
        <r>
          <rPr>
            <b/>
            <sz val="10"/>
            <color indexed="81"/>
            <rFont val="Tahoma"/>
            <family val="2"/>
          </rPr>
          <t>Leida Queddeng (NMIA):</t>
        </r>
        <r>
          <rPr>
            <sz val="10"/>
            <color indexed="81"/>
            <rFont val="Tahoma"/>
            <family val="2"/>
          </rPr>
          <t xml:space="preserve">
SQRT(sum variances / n)
(min n = 30)</t>
        </r>
      </text>
    </comment>
    <comment ref="H296" authorId="0">
      <text>
        <r>
          <rPr>
            <b/>
            <sz val="10"/>
            <color indexed="81"/>
            <rFont val="Tahoma"/>
            <family val="2"/>
          </rPr>
          <t>Leida Queddeng (NMIA):</t>
        </r>
        <r>
          <rPr>
            <sz val="10"/>
            <color indexed="81"/>
            <rFont val="Tahoma"/>
            <family val="2"/>
          </rPr>
          <t xml:space="preserve">
SQRT(sum variances / n)
(min n = 30)</t>
        </r>
      </text>
    </comment>
  </commentList>
</comments>
</file>

<file path=xl/sharedStrings.xml><?xml version="1.0" encoding="utf-8"?>
<sst xmlns="http://schemas.openxmlformats.org/spreadsheetml/2006/main" count="2816" uniqueCount="1035">
  <si>
    <t>4.3.2</t>
  </si>
  <si>
    <t>4.3.2.1</t>
  </si>
  <si>
    <t>Provisions in absence of a manufacturer-specified sample temperature range</t>
  </si>
  <si>
    <t>4.3.3</t>
  </si>
  <si>
    <t>Maximum permissible error (MPE) and other accuracy requirements</t>
  </si>
  <si>
    <t xml:space="preserve">Technical requirements </t>
  </si>
  <si>
    <t>Checking facilities</t>
  </si>
  <si>
    <t>5.1.1</t>
  </si>
  <si>
    <t>5.3.2</t>
  </si>
  <si>
    <t>Sample input and calibration selection</t>
  </si>
  <si>
    <t>5.4.2</t>
  </si>
  <si>
    <t>5.4.1</t>
  </si>
  <si>
    <t>The selection of the calibration on the user interface is unambiguous and visible to all parties present, i.e. during the measurement it can be verified that the selected (displayed) calibration corresponds with the sample analysed.</t>
  </si>
  <si>
    <t>5.4.1.1</t>
  </si>
  <si>
    <t>5.4.1.2</t>
  </si>
  <si>
    <t>Sampling and minimum sample size</t>
  </si>
  <si>
    <t>5.4.2.1</t>
  </si>
  <si>
    <t>Intro&amp;Application</t>
  </si>
  <si>
    <t>Authority&amp;Synopsis</t>
  </si>
  <si>
    <t>Summary</t>
  </si>
  <si>
    <t>ApplicationGenInfo</t>
  </si>
  <si>
    <t>ExamDetails</t>
  </si>
  <si>
    <t>DryHeat</t>
  </si>
  <si>
    <t>DampHeat</t>
  </si>
  <si>
    <t>Accuracy,r&amp;R-Calibration</t>
  </si>
  <si>
    <t>STS-Calibration</t>
  </si>
  <si>
    <t>4.4   General information concerning type</t>
  </si>
  <si>
    <t>Details of relevant peer assessement or assessment by other means:</t>
  </si>
  <si>
    <t>e.g. benchtop near infrared (NIR) protein measuring instrument with calibrations for wholegrain wheat and barley</t>
  </si>
  <si>
    <t>Year</t>
  </si>
  <si>
    <t>Add additional rows if over three sample units are submitted.</t>
  </si>
  <si>
    <t>Operating temperature (°C)</t>
  </si>
  <si>
    <t>Grain sample temperature (°C)</t>
  </si>
  <si>
    <t>Calibration dependent</t>
  </si>
  <si>
    <t>Max:</t>
  </si>
  <si>
    <t>Min:</t>
  </si>
  <si>
    <t>Sample moisture content (%)</t>
  </si>
  <si>
    <t>Number required</t>
  </si>
  <si>
    <r>
      <t>V</t>
    </r>
    <r>
      <rPr>
        <vertAlign val="subscript"/>
        <sz val="10"/>
        <rFont val="Arial"/>
        <family val="2"/>
      </rPr>
      <t>nom</t>
    </r>
  </si>
  <si>
    <t xml:space="preserve">Batteries (if applicable): </t>
  </si>
  <si>
    <t>External data storage (if applic):</t>
  </si>
  <si>
    <t>Nothing observed in the design and construction of the instrument and accessory equipment should make it prone to inaccuracy, malfunction and fraud under normal service conditions.</t>
  </si>
  <si>
    <t>5.5.1</t>
  </si>
  <si>
    <t>Instrument construction</t>
  </si>
  <si>
    <t>5.5.2</t>
  </si>
  <si>
    <t>5.5.3</t>
  </si>
  <si>
    <t>The instrument housing protects the main components from dust and moisture.</t>
  </si>
  <si>
    <t>5.5.4</t>
  </si>
  <si>
    <t>Level indicating means</t>
  </si>
  <si>
    <t>5.6.2</t>
  </si>
  <si>
    <t>5.6.1(b)</t>
  </si>
  <si>
    <t>5.6.1(a)</t>
  </si>
  <si>
    <t>4.2.3(a)</t>
  </si>
  <si>
    <t>Presentation of the measured value</t>
  </si>
  <si>
    <t>The instrument is equipped with a digital indicating element which does not display any protein content values before the end of the measurement cycle.</t>
  </si>
  <si>
    <t>5.7.1</t>
  </si>
  <si>
    <t>5.7.5</t>
  </si>
  <si>
    <t xml:space="preserve">The height for the digits used to display protein content is at least 10 mm. Numbers and symbols of units are presented in accordance with OIML D 2. </t>
  </si>
  <si>
    <r>
      <t>Measurement results are displayed as percent protein by mass (%) the M</t>
    </r>
    <r>
      <rPr>
        <vertAlign val="subscript"/>
        <sz val="10"/>
        <rFont val="Arial"/>
        <family val="2"/>
      </rPr>
      <t>B</t>
    </r>
    <r>
      <rPr>
        <sz val="10"/>
        <rFont val="Arial"/>
        <family val="2"/>
      </rPr>
      <t>. Subdivisions of this unit are in terms of decimal subdivisions (not fractions).</t>
    </r>
  </si>
  <si>
    <t>AD</t>
  </si>
  <si>
    <t>Specification of the software requirements</t>
  </si>
  <si>
    <t>6.1.1</t>
  </si>
  <si>
    <t>6.1.2</t>
  </si>
  <si>
    <t>5.7.4(a)</t>
  </si>
  <si>
    <t>5.7.4(b)</t>
  </si>
  <si>
    <r>
      <t>The display on the type allows the protein content value to be determined with a resolution of at least 0.1% P</t>
    </r>
    <r>
      <rPr>
        <vertAlign val="subscript"/>
        <sz val="10"/>
        <rFont val="Arial"/>
        <family val="2"/>
      </rPr>
      <t>MB</t>
    </r>
    <r>
      <rPr>
        <sz val="10"/>
        <rFont val="Arial"/>
        <family val="2"/>
      </rPr>
      <t xml:space="preserve">. </t>
    </r>
  </si>
  <si>
    <t>6.1.5</t>
  </si>
  <si>
    <t>6.4.2.4(b)</t>
  </si>
  <si>
    <t>6.4.2.2</t>
  </si>
  <si>
    <t>6.4.2.3</t>
  </si>
  <si>
    <t>Maintenance and reconfiguration of the approved software</t>
  </si>
  <si>
    <t>In-field updates to grain calibrations</t>
  </si>
  <si>
    <t>9.4(b)</t>
  </si>
  <si>
    <t>9.5.2</t>
  </si>
  <si>
    <t>9.5.3</t>
  </si>
  <si>
    <t>Calibration version</t>
  </si>
  <si>
    <t>Security of calibrations and reverification</t>
  </si>
  <si>
    <t>The national responsible body requires retention of data collected during the current and/or recent years that are used for calibration adjustments.</t>
  </si>
  <si>
    <t>Serial number</t>
  </si>
  <si>
    <t>Email address:</t>
  </si>
  <si>
    <t>Phone:</t>
  </si>
  <si>
    <t>Fax:</t>
  </si>
  <si>
    <t>Contact name:</t>
  </si>
  <si>
    <t xml:space="preserve">4.3  Testing laboratories involved in the tests </t>
  </si>
  <si>
    <t>Model number</t>
  </si>
  <si>
    <t>Model number(s) (if applic):</t>
  </si>
  <si>
    <t>Manufacture mode 
(prototype / production)</t>
  </si>
  <si>
    <t>There is provision so that the measurement is not inadmissibly influenced by a transmission delay.</t>
  </si>
  <si>
    <t>There is provision to make further measurements impossible when a significant fault is detected.</t>
  </si>
  <si>
    <t>AD + VFTSw + SMT</t>
  </si>
  <si>
    <t>6.4.1</t>
  </si>
  <si>
    <t>6.1.6(a)</t>
  </si>
  <si>
    <t>6.1.6(b)</t>
  </si>
  <si>
    <t>6.4.2</t>
  </si>
  <si>
    <t>Safeguards against fraudulent use</t>
  </si>
  <si>
    <t>6.4.2.1</t>
  </si>
  <si>
    <t>The legally relevant software has been secured against unauthorised modification, loading or changes by swapping of the memory device. If the instrument has an operating system or an option to load software, additional means to mechanical sealing have been considered.</t>
  </si>
  <si>
    <t>Only clearly documented functions are allowed to be activated by the user interface, which have been realised in such a way that it does not facilitate fraudulent use.</t>
  </si>
  <si>
    <t>Parameters that fix the legally relevant characteristics of the measuring instrument shall be secured against unauthorised modification.
The current parameter settings can be printed or displayed on demand.</t>
  </si>
  <si>
    <t>6.1.7(a)</t>
  </si>
  <si>
    <t>Software documentation</t>
  </si>
  <si>
    <t>Description of the legally relevant software, incorporating how the requirements are met</t>
  </si>
  <si>
    <t>Description of the operating system security</t>
  </si>
  <si>
    <t>Description of the software sealing method(s)</t>
  </si>
  <si>
    <t>Overview of the system hardware, highlighting any hardware components that are deemed legally relevant or performing legally relevant functions</t>
  </si>
  <si>
    <t>Description of the accuracy of the algorithms</t>
  </si>
  <si>
    <t>Declaration of the hardware and software environment, including minimum resources and configuration necessary for correct functioning of the instrument</t>
  </si>
  <si>
    <t>Description of the user interface, menus and dialogues</t>
  </si>
  <si>
    <t>Description of the software identification which has to be clearly assigned to the legally relevant functions</t>
  </si>
  <si>
    <t>List of commands of each hardware interface of the measuring instrument/ electronic device/ sub-assembly</t>
  </si>
  <si>
    <t>Description of data sets stored or transmitted</t>
  </si>
  <si>
    <t>List of significant faults that are detected and a description of the detecting algorithm</t>
  </si>
  <si>
    <t>Operating manual which clearly identifies all operational controls, indications, and features</t>
  </si>
  <si>
    <t>Clear instructions on how to check the actual software identification against the reference number as listed in the type approval certificate</t>
  </si>
  <si>
    <t>List of durability errors that are detected by the software</t>
  </si>
  <si>
    <t>The instrument uses an internal or external universal computer.</t>
  </si>
  <si>
    <t>AD + VFTSw</t>
  </si>
  <si>
    <t xml:space="preserve">For instruments and modules operated by software, the manufacturer has described or declared how the software is implemented within the instrument or module.
Examiner to indicate whether the software is embedded or on an universal computer system. </t>
  </si>
  <si>
    <t>6.1.3</t>
  </si>
  <si>
    <t>5.7.2</t>
  </si>
  <si>
    <t>5.7.3(a)</t>
  </si>
  <si>
    <t>5.7.3(b)</t>
  </si>
  <si>
    <t>5.2.3(b)</t>
  </si>
  <si>
    <t>5.1.2</t>
  </si>
  <si>
    <t>The instrument shall automatically prevent further measurements as long as the respective influence factor or sample characteristic remains outside the type-approved ranges.</t>
  </si>
  <si>
    <t>5.1.2.2</t>
  </si>
  <si>
    <t>Manufacturer's manual</t>
  </si>
  <si>
    <t xml:space="preserve">There is a manual to be provided with each protein measuring instrument, that describes the installation, operation, and routine maintenance of the instrument and its accessories. </t>
  </si>
  <si>
    <t>5.2.1</t>
  </si>
  <si>
    <t>Observer:</t>
  </si>
  <si>
    <t>Start ref</t>
  </si>
  <si>
    <t>Recov 1</t>
  </si>
  <si>
    <t>Recov 2</t>
  </si>
  <si>
    <t>Ambient temp:</t>
  </si>
  <si>
    <t>°C</t>
  </si>
  <si>
    <t>Instrument 1 ID:</t>
  </si>
  <si>
    <t>Ambient RH:</t>
  </si>
  <si>
    <t>%</t>
  </si>
  <si>
    <t>Instrument 2 ID:</t>
  </si>
  <si>
    <t>Sample temp:</t>
  </si>
  <si>
    <t>Date commenced:</t>
  </si>
  <si>
    <t>ddmmyyyy</t>
  </si>
  <si>
    <t>Time commenced:</t>
  </si>
  <si>
    <t>hh:mm</t>
  </si>
  <si>
    <t>General comments on test settings:</t>
  </si>
  <si>
    <t>Limits</t>
  </si>
  <si>
    <t>Calibrations submitted and tested</t>
  </si>
  <si>
    <t>Pooled error shift</t>
  </si>
  <si>
    <t>RESULTS SUMMARY</t>
  </si>
  <si>
    <t>number</t>
  </si>
  <si>
    <t>Displayed name</t>
  </si>
  <si>
    <t>Min</t>
  </si>
  <si>
    <t>Max</t>
  </si>
  <si>
    <t>Pass/fail</t>
  </si>
  <si>
    <t>Comments</t>
  </si>
  <si>
    <t>GT1</t>
  </si>
  <si>
    <t>GT2</t>
  </si>
  <si>
    <t>*</t>
  </si>
  <si>
    <t>* Add cells for additional calibrations if necessary</t>
  </si>
  <si>
    <t>Calibration</t>
  </si>
  <si>
    <t>Sample info</t>
  </si>
  <si>
    <t>moisture</t>
  </si>
  <si>
    <t>ID</t>
  </si>
  <si>
    <t>low m</t>
  </si>
  <si>
    <t>high m</t>
  </si>
  <si>
    <t>Instrument 1 only</t>
  </si>
  <si>
    <t>Error shift</t>
  </si>
  <si>
    <t>RESULT</t>
  </si>
  <si>
    <t>Limits pooled e/shift</t>
  </si>
  <si>
    <t>All functions operated as intended:</t>
  </si>
  <si>
    <t>Instrument 2 only</t>
  </si>
  <si>
    <t>Comments 
e.g. functionality</t>
  </si>
  <si>
    <t>Instr. 1</t>
  </si>
  <si>
    <t>Instr.2</t>
  </si>
  <si>
    <t>End ref</t>
  </si>
  <si>
    <t>Pooled SD</t>
  </si>
  <si>
    <t>Number</t>
  </si>
  <si>
    <t>Accuracy</t>
  </si>
  <si>
    <t>Repeat.</t>
  </si>
  <si>
    <t>Reprod.</t>
  </si>
  <si>
    <t>Reference values</t>
  </si>
  <si>
    <t>* Add cells for additional calibrations and/or samples if necessary</t>
  </si>
  <si>
    <t>Instr. 2</t>
  </si>
  <si>
    <t>Sample</t>
  </si>
  <si>
    <t>reference</t>
  </si>
  <si>
    <t>MinLimit</t>
  </si>
  <si>
    <t>MaxLimit</t>
  </si>
  <si>
    <t>Reference</t>
  </si>
  <si>
    <t>Error (y,j=1)</t>
  </si>
  <si>
    <t>SD</t>
  </si>
  <si>
    <t>d</t>
  </si>
  <si>
    <t>Starf ref</t>
  </si>
  <si>
    <t>Cold</t>
  </si>
  <si>
    <t>Recovery</t>
  </si>
  <si>
    <t>EUT ambient temp:</t>
  </si>
  <si>
    <t>EUT ambient RH:</t>
  </si>
  <si>
    <t>Spare instrument ID:</t>
  </si>
  <si>
    <t>Spare ambient temp:</t>
  </si>
  <si>
    <t>Spare ambient RH:</t>
  </si>
  <si>
    <t>Displayed</t>
  </si>
  <si>
    <t>Error shift limits</t>
  </si>
  <si>
    <t>name</t>
  </si>
  <si>
    <t>GT</t>
  </si>
  <si>
    <t>Instrument</t>
  </si>
  <si>
    <t>Type</t>
  </si>
  <si>
    <t>Spare-ref</t>
  </si>
  <si>
    <t>Dry heat</t>
  </si>
  <si>
    <t>PassOrFail</t>
  </si>
  <si>
    <t>PassFailNA</t>
  </si>
  <si>
    <t>YesOrNo</t>
  </si>
  <si>
    <t>NA</t>
  </si>
  <si>
    <r>
      <t>M</t>
    </r>
    <r>
      <rPr>
        <vertAlign val="subscript"/>
        <sz val="10"/>
        <rFont val="Arial"/>
        <family val="2"/>
      </rPr>
      <t>B</t>
    </r>
    <r>
      <rPr>
        <sz val="10"/>
        <rFont val="Arial"/>
        <family val="2"/>
      </rPr>
      <t xml:space="preserve"> (%)</t>
    </r>
  </si>
  <si>
    <r>
      <t>SDD</t>
    </r>
    <r>
      <rPr>
        <vertAlign val="subscript"/>
        <sz val="10"/>
        <rFont val="Arial"/>
        <family val="2"/>
      </rPr>
      <t>I</t>
    </r>
  </si>
  <si>
    <r>
      <t>SD</t>
    </r>
    <r>
      <rPr>
        <vertAlign val="superscript"/>
        <sz val="10"/>
        <rFont val="Arial"/>
        <family val="2"/>
      </rPr>
      <t>2</t>
    </r>
    <r>
      <rPr>
        <sz val="10"/>
        <rFont val="Arial"/>
        <family val="2"/>
      </rPr>
      <t xml:space="preserve"> (variance)</t>
    </r>
  </si>
  <si>
    <r>
      <t>°</t>
    </r>
    <r>
      <rPr>
        <sz val="10"/>
        <rFont val="Arial"/>
        <family val="2"/>
      </rPr>
      <t>C</t>
    </r>
  </si>
  <si>
    <t>Introduction</t>
  </si>
  <si>
    <t xml:space="preserve">Applicability of this Test Report Format </t>
  </si>
  <si>
    <t xml:space="preserve">Guidance for the application of this Test Report </t>
  </si>
  <si>
    <t xml:space="preserve">The evaluation report </t>
  </si>
  <si>
    <t xml:space="preserve">3.1 Examinations </t>
  </si>
  <si>
    <t>4.1 Manufacturer</t>
  </si>
  <si>
    <t>4.2 Applicant</t>
  </si>
  <si>
    <t xml:space="preserve">4.5 Accessories supplied by the applicant </t>
  </si>
  <si>
    <t xml:space="preserve">1   Authority responsible for this Report </t>
  </si>
  <si>
    <t xml:space="preserve">2  Synopsis of the results of the examination and tests </t>
  </si>
  <si>
    <t>3  Summary of the results of the examination and tests</t>
  </si>
  <si>
    <t>4  General information about the application</t>
  </si>
  <si>
    <t>Sample stability</t>
  </si>
  <si>
    <t>Correct for recov</t>
  </si>
  <si>
    <t>1   AUTHORITY RESPONSIBLE FOR THIS REPORT</t>
  </si>
  <si>
    <t>Name:</t>
  </si>
  <si>
    <t>Address:</t>
  </si>
  <si>
    <t>Report number:</t>
  </si>
  <si>
    <t>Application number:</t>
  </si>
  <si>
    <t>Testing period:</t>
  </si>
  <si>
    <t>Issue date of this Report:</t>
  </si>
  <si>
    <t>Stamp(s) if applicable:</t>
  </si>
  <si>
    <t>to</t>
  </si>
  <si>
    <t>Approver name:</t>
  </si>
  <si>
    <t>Approver signature:</t>
  </si>
  <si>
    <t>Comments:</t>
  </si>
  <si>
    <t>Organisation name:</t>
  </si>
  <si>
    <t>The tested samples of the type fulfils ALL the applicable requirements in OIML R xxx (201x):</t>
  </si>
  <si>
    <t>CONTENTS OF PART 3: TEST REPORT FORMAT</t>
  </si>
  <si>
    <t>3   SUMMARY OF THE RESULTS OF THE EXAMINATION AND TESTS</t>
  </si>
  <si>
    <t>2   SYNOPSIS OF THE RESULTS OF THE EXAMINATION AND TESTS</t>
  </si>
  <si>
    <t>3.1  Examinations</t>
  </si>
  <si>
    <t>Metrological requirements</t>
  </si>
  <si>
    <t>Influence quantities – specification</t>
  </si>
  <si>
    <t xml:space="preserve">Requirements for calibrations </t>
  </si>
  <si>
    <t xml:space="preserve">Error due to variations in influence quantities </t>
  </si>
  <si>
    <t xml:space="preserve">Error due to changes in the instrument over time </t>
  </si>
  <si>
    <t>Technical requirements</t>
  </si>
  <si>
    <t xml:space="preserve">Checking facilities </t>
  </si>
  <si>
    <t>Markings</t>
  </si>
  <si>
    <t xml:space="preserve">Instrument construction </t>
  </si>
  <si>
    <t xml:space="preserve">Level indicating means </t>
  </si>
  <si>
    <t xml:space="preserve">Presentation of the measured value </t>
  </si>
  <si>
    <t>Requirements for software-controlled devices and security</t>
  </si>
  <si>
    <t xml:space="preserve">Software documentation </t>
  </si>
  <si>
    <t>Provision for software and calibration security</t>
  </si>
  <si>
    <t>Tests for time related effects</t>
  </si>
  <si>
    <t>Instrument warm-up time</t>
  </si>
  <si>
    <t>Instrument drift and instability</t>
  </si>
  <si>
    <t>Tests for influence variations within the rated operating conditions</t>
  </si>
  <si>
    <t>Instrument levelling</t>
  </si>
  <si>
    <t>Damp heat</t>
  </si>
  <si>
    <t>AC mains voltage variation</t>
  </si>
  <si>
    <t>Tests for disturbances</t>
  </si>
  <si>
    <t>AC mains voltage dips, short interruptions and voltage variations</t>
  </si>
  <si>
    <t>Bursts (transients) on AC mains</t>
  </si>
  <si>
    <t>Radiated radiofrequency, electromagnetic susceptibility</t>
  </si>
  <si>
    <t>Conducted radio-frequency fields</t>
  </si>
  <si>
    <t>Electrostatic discharges</t>
  </si>
  <si>
    <t>Mechanical shock</t>
  </si>
  <si>
    <t>Assessment of calibrations in the submitted type</t>
  </si>
  <si>
    <t>Accuracy and precision at reference conditions</t>
  </si>
  <si>
    <t>C.4</t>
  </si>
  <si>
    <t>C.4.1</t>
  </si>
  <si>
    <t>C.4.2</t>
  </si>
  <si>
    <t>C.5</t>
  </si>
  <si>
    <t>C.5.1</t>
  </si>
  <si>
    <t>C.5.2</t>
  </si>
  <si>
    <t>C.5.3</t>
  </si>
  <si>
    <t>C.5.4</t>
  </si>
  <si>
    <t>C.5.5</t>
  </si>
  <si>
    <t>C.6</t>
  </si>
  <si>
    <t>C.6.1</t>
  </si>
  <si>
    <t>C.6.2</t>
  </si>
  <si>
    <t>C.6.3</t>
  </si>
  <si>
    <t>C.6.4</t>
  </si>
  <si>
    <t>C.6.5</t>
  </si>
  <si>
    <t>C.6.6</t>
  </si>
  <si>
    <t>C.6.7</t>
  </si>
  <si>
    <t>C.7</t>
  </si>
  <si>
    <t>C.7.1</t>
  </si>
  <si>
    <t>Location</t>
  </si>
  <si>
    <t>3.2  Performance Tests</t>
  </si>
  <si>
    <t>R xxx Part 1 - Metrological / technical / software requirements</t>
  </si>
  <si>
    <t xml:space="preserve">3.2 Performance tests </t>
  </si>
  <si>
    <t>4   GENERAL INFORMATION ABOUT THE APPLICATION</t>
  </si>
  <si>
    <t>4.1  Manufacturer</t>
  </si>
  <si>
    <t>4.2  Applicant</t>
  </si>
  <si>
    <t>Organisation:</t>
  </si>
  <si>
    <t>Ref number:</t>
  </si>
  <si>
    <t>Application date:</t>
  </si>
  <si>
    <t xml:space="preserve">Applicant is authorised by the manufacturer (documented evidence) </t>
  </si>
  <si>
    <t>Yes/ no</t>
  </si>
  <si>
    <t>Manufacturer trademark:</t>
  </si>
  <si>
    <t>Year of manufacture:</t>
  </si>
  <si>
    <t>Type designation:</t>
  </si>
  <si>
    <t>Electrical power markings:</t>
  </si>
  <si>
    <t>Software ID (if applic):</t>
  </si>
  <si>
    <t>Other descriptor/marking:</t>
  </si>
  <si>
    <t>Calibration principle:</t>
  </si>
  <si>
    <t>Calibration name:</t>
  </si>
  <si>
    <t>Version number:</t>
  </si>
  <si>
    <t>Min/max moisture content:</t>
  </si>
  <si>
    <t>Calibration number</t>
  </si>
  <si>
    <t xml:space="preserve">Regression information - </t>
  </si>
  <si>
    <t>Other validation result:</t>
  </si>
  <si>
    <t>Default bias (if applic):</t>
  </si>
  <si>
    <t>Default slope (if applic):</t>
  </si>
  <si>
    <t>Other characteristic:</t>
  </si>
  <si>
    <t>Reference method(s):</t>
  </si>
  <si>
    <t>Yes/ No</t>
  </si>
  <si>
    <t>etc.*</t>
  </si>
  <si>
    <t>Date submitted:</t>
  </si>
  <si>
    <t>Approx number of data points:</t>
  </si>
  <si>
    <t>4.5  Accessories supplied by the applicant</t>
  </si>
  <si>
    <t>Data printer (if applic):</t>
  </si>
  <si>
    <t>Cables:</t>
  </si>
  <si>
    <t>Other accesories:</t>
  </si>
  <si>
    <t>Details:</t>
  </si>
  <si>
    <t>Tests by this laboratory:</t>
  </si>
  <si>
    <t>Name(s) of test engineer(s):</t>
  </si>
  <si>
    <t>Laboratory accredited by:</t>
  </si>
  <si>
    <t>Expiry:</t>
  </si>
  <si>
    <t>Accreditation number:</t>
  </si>
  <si>
    <t>Accreditation includes R xxx:</t>
  </si>
  <si>
    <t>Edition:</t>
  </si>
  <si>
    <t>Details, if any tests have been performed at another location than the laboratory premises:</t>
  </si>
  <si>
    <t>Responsible person - name:</t>
  </si>
  <si>
    <t>Date signed:</t>
  </si>
  <si>
    <t>Signature:</t>
  </si>
  <si>
    <t xml:space="preserve">Complete this form for each test laboratory - </t>
  </si>
  <si>
    <t>Information about the grain reference materials (RMs) used in tests:</t>
  </si>
  <si>
    <t>Reference method used to generate whole-grain certified reference materials (CRMs):</t>
  </si>
  <si>
    <t xml:space="preserve"> Checks on the requirements within R xxx Part 1</t>
  </si>
  <si>
    <t>Units of measurement</t>
  </si>
  <si>
    <t xml:space="preserve">Metrological requirements </t>
  </si>
  <si>
    <t xml:space="preserve">The measurement of the protein content in a grain sample is expressed in percentage by mass (% w/w). The percentage symbol alone (%) is also permitted.
</t>
  </si>
  <si>
    <t>GT3</t>
  </si>
  <si>
    <t>GT4</t>
  </si>
  <si>
    <t>Nomimal values (%)</t>
  </si>
  <si>
    <t>R xxx Annex C: Type evaluation tests</t>
  </si>
  <si>
    <t>Nominal values (%)</t>
  </si>
  <si>
    <t>R xxx Annex C: Type evaluation tests (continued)</t>
  </si>
  <si>
    <t>(continued next page)</t>
  </si>
  <si>
    <t>Data sources, date range:</t>
  </si>
  <si>
    <t>(e.g. SD, SEP)</t>
  </si>
  <si>
    <t>SEP</t>
  </si>
  <si>
    <t>Disp. name</t>
  </si>
  <si>
    <t>Displayed name:</t>
  </si>
  <si>
    <t>* Insert Calibration name and version number</t>
  </si>
  <si>
    <r>
      <t>Error (y</t>
    </r>
    <r>
      <rPr>
        <vertAlign val="subscript"/>
        <sz val="10"/>
        <rFont val="Arial"/>
        <family val="2"/>
      </rPr>
      <t>i</t>
    </r>
    <r>
      <rPr>
        <sz val="10"/>
        <rFont val="Arial"/>
        <family val="2"/>
      </rPr>
      <t>)</t>
    </r>
  </si>
  <si>
    <t>y(bar)</t>
  </si>
  <si>
    <t>Calibration name</t>
  </si>
  <si>
    <t>Version</t>
  </si>
  <si>
    <t>Submitted calibrations</t>
  </si>
  <si>
    <t>* Add cells for additional samples if necessary</t>
  </si>
  <si>
    <t>Add cells for additional samples if necessary</t>
  </si>
  <si>
    <t>on Instr.1</t>
  </si>
  <si>
    <t>on Instr. 2</t>
  </si>
  <si>
    <t>30*</t>
  </si>
  <si>
    <r>
      <t>Pooled y</t>
    </r>
    <r>
      <rPr>
        <vertAlign val="subscript"/>
        <sz val="10"/>
        <rFont val="Arial"/>
        <family val="2"/>
      </rPr>
      <t>i</t>
    </r>
    <r>
      <rPr>
        <sz val="10"/>
        <rFont val="Arial"/>
        <family val="2"/>
      </rPr>
      <t>, i.e. y(bar)</t>
    </r>
  </si>
  <si>
    <t>GT*</t>
  </si>
  <si>
    <t>Raw data entry - Accuracy and precision [ref. OIML R xxx Annex C clause C.7.1]</t>
  </si>
  <si>
    <t>Continued - Raw data entry - Accuracy and precision [ref. OIML R xxx Annex C clause C.7.1]</t>
  </si>
  <si>
    <r>
      <t>SSD</t>
    </r>
    <r>
      <rPr>
        <vertAlign val="subscript"/>
        <sz val="10"/>
        <rFont val="Arial"/>
        <family val="2"/>
      </rPr>
      <t>I</t>
    </r>
  </si>
  <si>
    <t>Raw data entry - Sample temperature sensitivity (STS) [ref. OIML R xxx Annex C clause C.7.2]</t>
  </si>
  <si>
    <t>Continued - Raw data entry - Sample temperature sensitivity (STS) [ref. OIML R xxx Annex C clause C.7.2]</t>
  </si>
  <si>
    <t>4.1.2</t>
  </si>
  <si>
    <t>Instrument environmental operating temperature – specification</t>
  </si>
  <si>
    <t>YesNoNA</t>
  </si>
  <si>
    <t>Grain sample operating temperature – specification</t>
  </si>
  <si>
    <t>4.3.1</t>
  </si>
  <si>
    <t>Specification of the sample temperature range</t>
  </si>
  <si>
    <r>
      <t>Applicable grains and P</t>
    </r>
    <r>
      <rPr>
        <b/>
        <vertAlign val="subscript"/>
        <sz val="10"/>
        <rFont val="Arial"/>
        <family val="2"/>
      </rPr>
      <t>MB</t>
    </r>
    <r>
      <rPr>
        <b/>
        <sz val="10"/>
        <rFont val="Arial"/>
        <family val="2"/>
      </rPr>
      <t xml:space="preserve"> measuring ranges – specification</t>
    </r>
  </si>
  <si>
    <t>4.3.1.1</t>
  </si>
  <si>
    <t>Findings</t>
  </si>
  <si>
    <t>Result</t>
  </si>
  <si>
    <t xml:space="preserve">4.6  Information on sample instruments </t>
  </si>
  <si>
    <t>Justification for the selection of the sample unit(s):</t>
  </si>
  <si>
    <t>measuring ranges, etc.:</t>
  </si>
  <si>
    <t>Adjustments, modifications and repairs made to the sample unit(s) during the testing:</t>
  </si>
  <si>
    <t xml:space="preserve">4.7  Adjustments and modifications </t>
  </si>
  <si>
    <t>4.8 Results of previous tests that were taken into account</t>
  </si>
  <si>
    <t xml:space="preserve">4.9  Additional information concerning type </t>
  </si>
  <si>
    <t>4.9.2  Information on the submitted calibrations</t>
  </si>
  <si>
    <t>4.9.3 Additional information (e.g. connection equipment, interfaces, etc.)</t>
  </si>
  <si>
    <t xml:space="preserve">4.4.2 Information indicated on the instrument </t>
  </si>
  <si>
    <t>4.4.3 Information on sample units</t>
  </si>
  <si>
    <t>4.4.4 Relevant external/internal photographs taken during the examination and tests</t>
  </si>
  <si>
    <t>4.10 Documentation supplied by applicant</t>
  </si>
  <si>
    <t>Insert additional rows as required.</t>
  </si>
  <si>
    <t>If limits are dependent on the grain calibration (i.e. answer is 'Yes') specify values/range in 4.9.2 instead.</t>
  </si>
  <si>
    <t>*Copy table into additional pages if more than two calibrations are submitted for examination.</t>
  </si>
  <si>
    <t>Document title and/or 
reference number</t>
  </si>
  <si>
    <t>Date received</t>
  </si>
  <si>
    <t>4.4.1 Description of the instrument (key technical characteristics and intended applications)</t>
  </si>
  <si>
    <t>Description 
(include version number if applicable)</t>
  </si>
  <si>
    <t>Parameter applied/
measured</t>
  </si>
  <si>
    <t>Instrument/ 
equipment</t>
  </si>
  <si>
    <t>Make/ 
model</t>
  </si>
  <si>
    <t>Serial #</t>
  </si>
  <si>
    <t>Test(s) used</t>
  </si>
  <si>
    <t>General characteristics of the instrument</t>
  </si>
  <si>
    <t>Drawings of general arrangement and details of metrological interest</t>
  </si>
  <si>
    <t>Description of calibrations submitted for approval</t>
  </si>
  <si>
    <t>Technical description, drawings and plans of devices, sub-assemblies</t>
  </si>
  <si>
    <t>Declarations of the manufacturer</t>
  </si>
  <si>
    <t>Samples of all intended print-outs</t>
  </si>
  <si>
    <t>Information concerning special cases</t>
  </si>
  <si>
    <t>Results of tests performed by the manufacturer using protocols from Parts 2 and 3</t>
  </si>
  <si>
    <t>Certificates of other type approvals or separate tests</t>
  </si>
  <si>
    <t xml:space="preserve">Drawing or photo of the instrument </t>
  </si>
  <si>
    <t>Documentation file</t>
  </si>
  <si>
    <t>Checks on the requirements within R xxx Part 2</t>
  </si>
  <si>
    <t xml:space="preserve">General description of the instrument </t>
  </si>
  <si>
    <t>7.1.2</t>
  </si>
  <si>
    <t>Descriptions and characteristic data for all devices and sub-assemblies of the instrument</t>
  </si>
  <si>
    <t>Other evidence to support the assumption that the design and characteristics of the type comply with the requirements of R xxx</t>
  </si>
  <si>
    <t>Manufacturer’s manual according to OIML R xxx clause 5.2. 
NOTE: Ensure consistency with the responses in 5.2.1, 5.2.2 and 5.2.3(b).</t>
  </si>
  <si>
    <t>Software documentation according to OIML R xxx clause 6.3</t>
  </si>
  <si>
    <t xml:space="preserve">R xxx Part 2 </t>
  </si>
  <si>
    <t>4.11 Test equipment and grain used in type evaluation</t>
  </si>
  <si>
    <t>4.11.1  Test equipment</t>
  </si>
  <si>
    <t>4.11.2  Grain test samples</t>
  </si>
  <si>
    <t>4.9 Additional information on the submitted type</t>
  </si>
  <si>
    <t xml:space="preserve">4.8 Results of previous tests that were taken into account </t>
  </si>
  <si>
    <t>4.3 Testing laboratories involved in the tests</t>
  </si>
  <si>
    <t xml:space="preserve">4.4  General information concerning the type </t>
  </si>
  <si>
    <t xml:space="preserve">4.6 Selection of sample instruments </t>
  </si>
  <si>
    <t xml:space="preserve">4.7 Adjustments and modifications </t>
  </si>
  <si>
    <t>Not warm</t>
  </si>
  <si>
    <t>Warm</t>
  </si>
  <si>
    <t xml:space="preserve">Instrument </t>
  </si>
  <si>
    <t>RESULTS SUMMARY (Pass / fail)</t>
  </si>
  <si>
    <t>1st</t>
  </si>
  <si>
    <t>2nd</t>
  </si>
  <si>
    <t xml:space="preserve">Raw data entry </t>
  </si>
  <si>
    <t>Sample
number</t>
  </si>
  <si>
    <t>Sample 
number</t>
  </si>
  <si>
    <t>Before
testing
received</t>
  </si>
  <si>
    <t>Start</t>
  </si>
  <si>
    <t>Start - ref</t>
  </si>
  <si>
    <t>1st tilt</t>
  </si>
  <si>
    <t>2nd tilt</t>
  </si>
  <si>
    <t>* Add other tilt orientations if required</t>
  </si>
  <si>
    <t>Error shift (at tilt orientation)</t>
  </si>
  <si>
    <t>After 4 - 6 weeks</t>
  </si>
  <si>
    <t>4 - 6 wks</t>
  </si>
  <si>
    <t xml:space="preserve"> After
4-6 wks </t>
  </si>
  <si>
    <t>Type/ application #:</t>
  </si>
  <si>
    <r>
      <t>U</t>
    </r>
    <r>
      <rPr>
        <vertAlign val="subscript"/>
        <sz val="10"/>
        <rFont val="Arial"/>
        <family val="2"/>
      </rPr>
      <t>nom</t>
    </r>
    <r>
      <rPr>
        <sz val="10"/>
        <rFont val="Arial"/>
        <family val="2"/>
      </rPr>
      <t xml:space="preserve"> +10%</t>
    </r>
  </si>
  <si>
    <r>
      <t>U</t>
    </r>
    <r>
      <rPr>
        <vertAlign val="subscript"/>
        <sz val="10"/>
        <rFont val="Arial"/>
        <family val="2"/>
      </rPr>
      <t>nom</t>
    </r>
    <r>
      <rPr>
        <sz val="10"/>
        <rFont val="Arial"/>
        <family val="2"/>
      </rPr>
      <t xml:space="preserve"> -15%</t>
    </r>
  </si>
  <si>
    <r>
      <t>U</t>
    </r>
    <r>
      <rPr>
        <vertAlign val="subscript"/>
        <sz val="10"/>
        <rFont val="Arial"/>
        <family val="2"/>
      </rPr>
      <t>nom</t>
    </r>
    <r>
      <rPr>
        <sz val="10"/>
        <rFont val="Arial"/>
        <family val="2"/>
      </rPr>
      <t xml:space="preserve"> </t>
    </r>
  </si>
  <si>
    <t>Level</t>
  </si>
  <si>
    <t>Influence</t>
  </si>
  <si>
    <t>Tilt angle:</t>
  </si>
  <si>
    <t>° (angluar degrees)</t>
  </si>
  <si>
    <t>Test voltage:</t>
  </si>
  <si>
    <t>Test frequency:</t>
  </si>
  <si>
    <t>Hz</t>
  </si>
  <si>
    <t>V</t>
  </si>
  <si>
    <t>Standard
deviation</t>
  </si>
  <si>
    <t>ddmmyy</t>
  </si>
  <si>
    <t>Fault</t>
  </si>
  <si>
    <t>Instrument 1</t>
  </si>
  <si>
    <t>Instrument 2</t>
  </si>
  <si>
    <t>#</t>
  </si>
  <si>
    <t>AFTER disturbance</t>
  </si>
  <si>
    <t>BEFORE disturbance</t>
  </si>
  <si>
    <t>General comments on test:</t>
  </si>
  <si>
    <t>Minimum temp:</t>
  </si>
  <si>
    <t>Maximum temp:</t>
  </si>
  <si>
    <t>2 kV</t>
  </si>
  <si>
    <t>4 kV</t>
  </si>
  <si>
    <t>6 kV</t>
  </si>
  <si>
    <t>Polarity</t>
  </si>
  <si>
    <t>H</t>
  </si>
  <si>
    <t>V1</t>
  </si>
  <si>
    <t>V2</t>
  </si>
  <si>
    <t>V3</t>
  </si>
  <si>
    <t>V4</t>
  </si>
  <si>
    <t>All faults insignificant</t>
  </si>
  <si>
    <t>( + )</t>
  </si>
  <si>
    <t>( - )</t>
  </si>
  <si>
    <t>Date:</t>
  </si>
  <si>
    <t>Time:</t>
  </si>
  <si>
    <t>Start 
testing</t>
  </si>
  <si>
    <t>End
testing</t>
  </si>
  <si>
    <t>Disturbance severity</t>
  </si>
  <si>
    <t>8 kV</t>
  </si>
  <si>
    <t>Direct discharge mode (contact, paint penetration or air)</t>
  </si>
  <si>
    <t>EUT</t>
  </si>
  <si>
    <t>front</t>
  </si>
  <si>
    <t>Notes: H = horizontal, V = vertical</t>
  </si>
  <si>
    <t>Raw data entry</t>
  </si>
  <si>
    <t xml:space="preserve">Raw data entry - Electrostatic discharges [ref. OIML R xxx Annex C clause C.6.5] </t>
  </si>
  <si>
    <t xml:space="preserve">Polarity of indirect discharges (positive / negative): </t>
  </si>
  <si>
    <t>Voltage (kV)</t>
  </si>
  <si>
    <t xml:space="preserve">Continued - Raw data entry - Electrostatic discharges [ref. OIML R xxx Annex C clause C.6.5] </t>
  </si>
  <si>
    <t>IEC 61000-4-2 specifies to select the most sensitive polarity.</t>
  </si>
  <si>
    <t>Refer to diagram of coupling plane positions for applying discharges indirectly.</t>
  </si>
  <si>
    <t>It is permitted to only test one at polarity.</t>
  </si>
  <si>
    <t>Corrected</t>
  </si>
  <si>
    <t>(e.g. action details)</t>
  </si>
  <si>
    <t>Amplitude:</t>
  </si>
  <si>
    <t>kV</t>
  </si>
  <si>
    <t>Repetition rate:</t>
  </si>
  <si>
    <t>L → G</t>
  </si>
  <si>
    <t>N → G</t>
  </si>
  <si>
    <t>PE → G</t>
  </si>
  <si>
    <t>Connection</t>
  </si>
  <si>
    <t xml:space="preserve">Raw data entry - Bursts (transients) on AC mains [ref. OIML R xxx Annex C clause C.6.2] </t>
  </si>
  <si>
    <t>A</t>
  </si>
  <si>
    <t>B</t>
  </si>
  <si>
    <t>C</t>
  </si>
  <si>
    <t>D</t>
  </si>
  <si>
    <t>Disturbance settings</t>
  </si>
  <si>
    <t>cycles</t>
  </si>
  <si>
    <r>
      <t xml:space="preserve">0 </t>
    </r>
    <r>
      <rPr>
        <sz val="10"/>
        <rFont val="Calibri"/>
        <family val="2"/>
      </rPr>
      <t>×</t>
    </r>
    <r>
      <rPr>
        <sz val="10"/>
        <rFont val="Arial"/>
        <family val="2"/>
      </rPr>
      <t xml:space="preserve"> U</t>
    </r>
    <r>
      <rPr>
        <vertAlign val="subscript"/>
        <sz val="10"/>
        <rFont val="Arial"/>
        <family val="2"/>
      </rPr>
      <t>nom</t>
    </r>
    <r>
      <rPr>
        <sz val="10"/>
        <rFont val="Arial"/>
        <family val="2"/>
      </rPr>
      <t xml:space="preserve"> </t>
    </r>
  </si>
  <si>
    <r>
      <t xml:space="preserve">0.7 </t>
    </r>
    <r>
      <rPr>
        <sz val="10"/>
        <rFont val="Calibri"/>
        <family val="2"/>
      </rPr>
      <t>×</t>
    </r>
    <r>
      <rPr>
        <sz val="10"/>
        <rFont val="Arial"/>
        <family val="2"/>
      </rPr>
      <t xml:space="preserve"> U</t>
    </r>
    <r>
      <rPr>
        <vertAlign val="subscript"/>
        <sz val="10"/>
        <rFont val="Arial"/>
        <family val="2"/>
      </rPr>
      <t>nom</t>
    </r>
    <r>
      <rPr>
        <sz val="10"/>
        <rFont val="Arial"/>
        <family val="2"/>
      </rPr>
      <t xml:space="preserve"> </t>
    </r>
  </si>
  <si>
    <t>kHz</t>
  </si>
  <si>
    <t>Frequency range:</t>
  </si>
  <si>
    <t>80% AM, 1 kHz sine wave</t>
  </si>
  <si>
    <t xml:space="preserve">Step size: </t>
  </si>
  <si>
    <t>Rate of sweep:</t>
  </si>
  <si>
    <t>Antenna:</t>
  </si>
  <si>
    <t>Modulation:</t>
  </si>
  <si>
    <t>Field strength:</t>
  </si>
  <si>
    <t>MHz</t>
  </si>
  <si>
    <t>decade/ s</t>
  </si>
  <si>
    <t>V/ m</t>
  </si>
  <si>
    <t xml:space="preserve">Raw data entry - Radiated, radio-frequency, electromagnetic fields  [ref. OIML R xxx Annex C clause C.6.3] </t>
  </si>
  <si>
    <t>Frequency 
(MHz)</t>
  </si>
  <si>
    <t>Add additional rows if required.</t>
  </si>
  <si>
    <t>Antenna polarisation:</t>
  </si>
  <si>
    <t>Left</t>
  </si>
  <si>
    <t>Disturbance settings (indicate values if alternative settings are applied)</t>
  </si>
  <si>
    <t xml:space="preserve">Raw data entry - Radiated, radio-frequency, electromagnetic fields  </t>
  </si>
  <si>
    <t xml:space="preserve">[ref. OIML R xxx Annex C clause C.6.3] </t>
  </si>
  <si>
    <t>Note: Two orthogonal polarisations shall be tested if the answer is 'No'.</t>
  </si>
  <si>
    <t>Example radiated EMS testing scheme:</t>
  </si>
  <si>
    <t>1 - Vertical</t>
  </si>
  <si>
    <t>2 - Horizontal</t>
  </si>
  <si>
    <t>Facing EUT side:</t>
  </si>
  <si>
    <t xml:space="preserve">Front </t>
  </si>
  <si>
    <t xml:space="preserve">Right </t>
  </si>
  <si>
    <t>Back</t>
  </si>
  <si>
    <t xml:space="preserve">Circular polarisation (yes / no): </t>
  </si>
  <si>
    <t>26* - 2000</t>
  </si>
  <si>
    <t xml:space="preserve">*Testing from 80 MHz is permitted. </t>
  </si>
  <si>
    <t>Nominal moisture:</t>
  </si>
  <si>
    <t>During disturbances</t>
  </si>
  <si>
    <t>Before disturbances</t>
  </si>
  <si>
    <t xml:space="preserve">Grain sample ID: </t>
  </si>
  <si>
    <t xml:space="preserve">Use another sample/ batch for other </t>
  </si>
  <si>
    <t xml:space="preserve">orientations or instrument if 1st </t>
  </si>
  <si>
    <t>sample unfit due to overuse/ exposure.</t>
  </si>
  <si>
    <t xml:space="preserve">Continued - Raw data entry - Radiated, radio-frequency, electromagnetic fields  </t>
  </si>
  <si>
    <t>0.15 - 80</t>
  </si>
  <si>
    <t>V (e.m.f.)</t>
  </si>
  <si>
    <r>
      <t xml:space="preserve">RF amplitude (50 </t>
    </r>
    <r>
      <rPr>
        <sz val="10"/>
        <rFont val="Calibri"/>
        <family val="2"/>
      </rPr>
      <t>Ω</t>
    </r>
    <r>
      <rPr>
        <sz val="10"/>
        <rFont val="Arial"/>
        <family val="2"/>
      </rPr>
      <t>):</t>
    </r>
  </si>
  <si>
    <t>Cable or interface:</t>
  </si>
  <si>
    <t>NAME</t>
  </si>
  <si>
    <t>Location / ref</t>
  </si>
  <si>
    <t xml:space="preserve">3.2 Performance Tests Summary and test reports </t>
  </si>
  <si>
    <t>Calibrated range(s)</t>
  </si>
  <si>
    <t>~ details of simulations</t>
  </si>
  <si>
    <t>~ confidence intervals for uncertainty estimations</t>
  </si>
  <si>
    <t>Details e.g. ~ equipment set-up for ESD and EMS tests</t>
  </si>
  <si>
    <t>WarmUp</t>
  </si>
  <si>
    <t>DriftInstability</t>
  </si>
  <si>
    <t>Levelling</t>
  </si>
  <si>
    <t>VoltVariations</t>
  </si>
  <si>
    <t>VoltDipsInterrupt</t>
  </si>
  <si>
    <t>BurstsMains</t>
  </si>
  <si>
    <t>RadiatedRF,EMFields</t>
  </si>
  <si>
    <t>ConductedRF,EMFields</t>
  </si>
  <si>
    <t>ElecDischarges</t>
  </si>
  <si>
    <t>MechShock</t>
  </si>
  <si>
    <t>StorageTemp</t>
  </si>
  <si>
    <t>General comments on test (e.g. tilt orientation):</t>
  </si>
  <si>
    <t>AD + VFTM</t>
  </si>
  <si>
    <t>7.1.2  Instrument 2 ID:</t>
  </si>
  <si>
    <t>7.2.4  Instrument 2 ID:</t>
  </si>
  <si>
    <t xml:space="preserve">Storage temperature (extreme shipping conditions) </t>
  </si>
  <si>
    <t>C.5.6</t>
  </si>
  <si>
    <t xml:space="preserve">Variation in voltage supplied by external road vehicle batteries </t>
  </si>
  <si>
    <t>Low V</t>
  </si>
  <si>
    <t>High V</t>
  </si>
  <si>
    <t>Number of directions:</t>
  </si>
  <si>
    <t>Duration per axis:</t>
  </si>
  <si>
    <t>minutes</t>
  </si>
  <si>
    <t xml:space="preserve">Total frequency range: </t>
  </si>
  <si>
    <t>10 - 150</t>
  </si>
  <si>
    <t>Total RMS level:</t>
  </si>
  <si>
    <t>ASD level 10 Hz – 20 Hz:</t>
  </si>
  <si>
    <t>dB/octave</t>
  </si>
  <si>
    <t>ASD level 20 Hz – 150 Hz</t>
  </si>
  <si>
    <r>
      <t>ms</t>
    </r>
    <r>
      <rPr>
        <vertAlign val="superscript"/>
        <sz val="10"/>
        <rFont val="Arial"/>
        <family val="2"/>
      </rPr>
      <t>-2</t>
    </r>
  </si>
  <si>
    <r>
      <t>m</t>
    </r>
    <r>
      <rPr>
        <vertAlign val="superscript"/>
        <sz val="10"/>
        <rFont val="Arial"/>
        <family val="2"/>
      </rPr>
      <t>2</t>
    </r>
    <r>
      <rPr>
        <sz val="10"/>
        <rFont val="Arial"/>
        <family val="2"/>
      </rPr>
      <t>s</t>
    </r>
    <r>
      <rPr>
        <vertAlign val="superscript"/>
        <sz val="10"/>
        <rFont val="Arial"/>
        <family val="2"/>
      </rPr>
      <t>-3</t>
    </r>
  </si>
  <si>
    <t>Applicable type(s) of grain:</t>
  </si>
  <si>
    <t>RandVibration</t>
  </si>
  <si>
    <t>BatteryV</t>
  </si>
  <si>
    <t xml:space="preserve">5  Examination details </t>
  </si>
  <si>
    <t>6 Type evaluation tests</t>
  </si>
  <si>
    <t xml:space="preserve">6.1 Tests for time-related effects </t>
  </si>
  <si>
    <t xml:space="preserve">6.1.1 Instrument warm-up time </t>
  </si>
  <si>
    <t xml:space="preserve">6.1.2 Instrument drift and instability </t>
  </si>
  <si>
    <t xml:space="preserve">6.2 Tests for influence factor variations within the rated operating ranges </t>
  </si>
  <si>
    <t xml:space="preserve">6.2.1 Instrument levelling </t>
  </si>
  <si>
    <t xml:space="preserve">6.2.2 Cold </t>
  </si>
  <si>
    <t xml:space="preserve">6.2.3 Dry Heat </t>
  </si>
  <si>
    <t xml:space="preserve">6.2.4 Damp heat steady state </t>
  </si>
  <si>
    <t>6.2.5 AC mains voltage variations</t>
  </si>
  <si>
    <t>6.2.6 Variation in voltage supplied by external 12V and 24 V road vehicle batteries</t>
  </si>
  <si>
    <t xml:space="preserve">6.3  Tests for disturbances </t>
  </si>
  <si>
    <t xml:space="preserve">6.3.1 AC mains voltage dips and short interruptions </t>
  </si>
  <si>
    <t xml:space="preserve">6.3.2 Electrical Bursts </t>
  </si>
  <si>
    <t xml:space="preserve">6.3.3 Radiated, radio-frequency, electromagnetic fields </t>
  </si>
  <si>
    <t xml:space="preserve">6.3.4 Conducted, radio-frequency fields </t>
  </si>
  <si>
    <t>6.3.5 Electrostatic discharge</t>
  </si>
  <si>
    <t>6.3.6 Storage temperature</t>
  </si>
  <si>
    <t>6.3.7 Random vibration</t>
  </si>
  <si>
    <t>6.4 Tests to assess the submitted calibrations</t>
  </si>
  <si>
    <t>6.4.1 Accuracy and precision at reference conditions</t>
  </si>
  <si>
    <t xml:space="preserve">6.4.2 Sample temperature sensitivity </t>
  </si>
  <si>
    <t>5   EXAMINATION DETAILS</t>
  </si>
  <si>
    <t>6  TYPE EVALUATION TESTS</t>
  </si>
  <si>
    <t xml:space="preserve">6.1  Tests for time-related effects </t>
  </si>
  <si>
    <t xml:space="preserve">6.1.1  Instrument warm-up time [ref. OIML R xxx Annex C clause C.4.1] </t>
  </si>
  <si>
    <t xml:space="preserve">6.1.2  Instrument drift and instability [ref. OIML R xxx Annex C clause C.4.2] </t>
  </si>
  <si>
    <t xml:space="preserve">6.2  Tests for influence factor variations within the rated operating ranges </t>
  </si>
  <si>
    <t xml:space="preserve">6.2.1  Instrument levelling [ref. OIML R xxx Annex C clause C.5.1] </t>
  </si>
  <si>
    <t xml:space="preserve">6.2.2  Cold [ref. OIML R xxx Annex C clause C.5.1] </t>
  </si>
  <si>
    <t xml:space="preserve">6.2.3  Dry heat [ref. OIML R xxx Annex C clause C.5.3] </t>
  </si>
  <si>
    <t xml:space="preserve">6.2.4  Damp heat [ref. OIML R xxx Annex C clause C.5.4] </t>
  </si>
  <si>
    <t xml:space="preserve">6.2.5  AC mains voltage variations [ref. OIML R xxx Annex C clause C.5.5] </t>
  </si>
  <si>
    <t xml:space="preserve">6.2.6  Variation in voltage supplied by external 12V and 24 V road vehicle batteries [ref. OIML R xxx Annex C clause C.5.6] </t>
  </si>
  <si>
    <t xml:space="preserve">6.3.2  Bursts (transients) on AC mains [ref. OIML R xxx Annex C clause C.6.2] </t>
  </si>
  <si>
    <t xml:space="preserve">6.3.3  Radiated, radio-frequency, electromagnetic fields [ref. OIML R xxx Annex C clause C.6.3] </t>
  </si>
  <si>
    <t xml:space="preserve">6.3.4  Conducted, radio-frequency, electromagnetic fields [ref. OIML R xxx Annex C clause C.6.5] </t>
  </si>
  <si>
    <t xml:space="preserve">6.3.5  Electrostatic discharges [ref. OIML R xxx Annex C clause C.6.5] </t>
  </si>
  <si>
    <t xml:space="preserve">6.3.6  Storage temperature (extreme shipping conditions) [ref. OIML R xxx Annex C clause C.6.6] </t>
  </si>
  <si>
    <t xml:space="preserve">6.3.7  Random vibrations [ref. OIML R xxx Annex C clause C.6.7] </t>
  </si>
  <si>
    <t>6.4  Tests to assess the submitted calibrations</t>
  </si>
  <si>
    <t xml:space="preserve">6.4.1  Accuracy and precision [ref. OIML R xxx Annex C clause C.7.1] </t>
  </si>
  <si>
    <t xml:space="preserve">6.4.2  Sample temperature sensitivity (STS) [OIML Rxxx-2, clause C.7.2] </t>
  </si>
  <si>
    <t>All faults within limits</t>
  </si>
  <si>
    <t>Fault limits</t>
  </si>
  <si>
    <t xml:space="preserve">7.3.1  AC mains voltage dips and short interruptions [ref. OIML R xxx Annex C clause C.6.1] </t>
  </si>
  <si>
    <t xml:space="preserve">7.3   Tests for disturbances </t>
  </si>
  <si>
    <t>All faults within 
limit (Yes / no)</t>
  </si>
  <si>
    <t>Sample
info</t>
  </si>
  <si>
    <t>The calibration constants that are adjustable and unique calibration names, or calibration version numbers can be displayed and printed on demand.</t>
  </si>
  <si>
    <t>Random vibration</t>
  </si>
  <si>
    <t>pass</t>
  </si>
  <si>
    <t>fail</t>
  </si>
  <si>
    <t>yes</t>
  </si>
  <si>
    <t>no</t>
  </si>
  <si>
    <t>M</t>
  </si>
  <si>
    <r>
      <rPr>
        <i/>
        <sz val="10"/>
        <rFont val="Arial"/>
        <family val="2"/>
      </rPr>
      <t>P</t>
    </r>
    <r>
      <rPr>
        <vertAlign val="subscript"/>
        <sz val="10"/>
        <rFont val="Arial"/>
        <family val="2"/>
      </rPr>
      <t>MB</t>
    </r>
  </si>
  <si>
    <t>RESULTS SUMMARY (pass / fail)</t>
  </si>
  <si>
    <r>
      <rPr>
        <i/>
        <sz val="10"/>
        <rFont val="Arial"/>
        <family val="2"/>
      </rPr>
      <t>P</t>
    </r>
    <r>
      <rPr>
        <vertAlign val="subscript"/>
        <sz val="10"/>
        <rFont val="Arial"/>
        <family val="2"/>
      </rPr>
      <t>MB</t>
    </r>
    <r>
      <rPr>
        <sz val="10"/>
        <rFont val="Arial"/>
        <family val="2"/>
      </rPr>
      <t xml:space="preserve"> (After 4 - 6 weeks)</t>
    </r>
  </si>
  <si>
    <r>
      <rPr>
        <i/>
        <sz val="10"/>
        <rFont val="Arial"/>
        <family val="2"/>
      </rPr>
      <t>P</t>
    </r>
    <r>
      <rPr>
        <vertAlign val="subscript"/>
        <sz val="10"/>
        <rFont val="Arial"/>
        <family val="2"/>
      </rPr>
      <t>MB</t>
    </r>
    <r>
      <rPr>
        <sz val="10"/>
        <rFont val="Arial"/>
        <family val="2"/>
      </rPr>
      <t xml:space="preserve"> (Before testing, except warm-up test)</t>
    </r>
  </si>
  <si>
    <r>
      <t>Ambient temp (</t>
    </r>
    <r>
      <rPr>
        <i/>
        <sz val="10"/>
        <rFont val="Arial"/>
        <family val="2"/>
      </rPr>
      <t>t</t>
    </r>
    <r>
      <rPr>
        <sz val="10"/>
        <rFont val="Arial"/>
        <family val="2"/>
      </rPr>
      <t>):</t>
    </r>
  </si>
  <si>
    <r>
      <rPr>
        <i/>
        <sz val="10"/>
        <rFont val="Arial"/>
        <family val="2"/>
      </rPr>
      <t>P</t>
    </r>
    <r>
      <rPr>
        <vertAlign val="subscript"/>
        <sz val="10"/>
        <rFont val="Arial"/>
        <family val="2"/>
      </rPr>
      <t>MB</t>
    </r>
    <r>
      <rPr>
        <sz val="10"/>
        <rFont val="Arial"/>
        <family val="2"/>
      </rPr>
      <t xml:space="preserve"> (Not warmed-up)</t>
    </r>
  </si>
  <si>
    <r>
      <rPr>
        <i/>
        <sz val="10"/>
        <rFont val="Arial"/>
        <family val="2"/>
      </rPr>
      <t>P</t>
    </r>
    <r>
      <rPr>
        <vertAlign val="subscript"/>
        <sz val="10"/>
        <rFont val="Arial"/>
        <family val="2"/>
      </rPr>
      <t>MB</t>
    </r>
    <r>
      <rPr>
        <sz val="10"/>
        <rFont val="Arial"/>
        <family val="2"/>
      </rPr>
      <t xml:space="preserve"> (Warm-up time elapsed)</t>
    </r>
  </si>
  <si>
    <r>
      <t xml:space="preserve">Mean </t>
    </r>
    <r>
      <rPr>
        <i/>
        <sz val="10"/>
        <rFont val="Arial"/>
        <family val="2"/>
      </rPr>
      <t>P</t>
    </r>
    <r>
      <rPr>
        <vertAlign val="subscript"/>
        <sz val="10"/>
        <rFont val="Arial"/>
        <family val="2"/>
      </rPr>
      <t>MB</t>
    </r>
  </si>
  <si>
    <r>
      <t xml:space="preserve">Mean </t>
    </r>
    <r>
      <rPr>
        <i/>
        <sz val="10"/>
        <rFont val="Arial"/>
        <family val="2"/>
      </rPr>
      <t>P</t>
    </r>
    <r>
      <rPr>
        <vertAlign val="subscript"/>
        <sz val="10"/>
        <rFont val="Arial"/>
        <family val="2"/>
      </rPr>
      <t>MB</t>
    </r>
    <r>
      <rPr>
        <sz val="10"/>
        <rFont val="Arial"/>
        <family val="2"/>
      </rPr>
      <t xml:space="preserve"> </t>
    </r>
  </si>
  <si>
    <r>
      <rPr>
        <i/>
        <sz val="10"/>
        <rFont val="Arial"/>
        <family val="2"/>
      </rPr>
      <t>P</t>
    </r>
    <r>
      <rPr>
        <vertAlign val="subscript"/>
        <sz val="10"/>
        <rFont val="Arial"/>
        <family val="2"/>
      </rPr>
      <t>MB</t>
    </r>
    <r>
      <rPr>
        <sz val="10"/>
        <rFont val="Arial"/>
        <family val="2"/>
      </rPr>
      <t xml:space="preserve"> (Start -ref)</t>
    </r>
  </si>
  <si>
    <r>
      <rPr>
        <i/>
        <sz val="10"/>
        <rFont val="Arial"/>
        <family val="2"/>
      </rPr>
      <t>P</t>
    </r>
    <r>
      <rPr>
        <vertAlign val="subscript"/>
        <sz val="10"/>
        <rFont val="Arial"/>
        <family val="2"/>
      </rPr>
      <t>MB</t>
    </r>
    <r>
      <rPr>
        <sz val="10"/>
        <rFont val="Arial"/>
        <family val="2"/>
      </rPr>
      <t xml:space="preserve"> (1st orientation)</t>
    </r>
  </si>
  <si>
    <r>
      <rPr>
        <i/>
        <sz val="10"/>
        <rFont val="Arial"/>
        <family val="2"/>
      </rPr>
      <t>P</t>
    </r>
    <r>
      <rPr>
        <vertAlign val="subscript"/>
        <sz val="10"/>
        <rFont val="Arial"/>
        <family val="2"/>
      </rPr>
      <t>MB</t>
    </r>
    <r>
      <rPr>
        <sz val="10"/>
        <rFont val="Arial"/>
        <family val="2"/>
      </rPr>
      <t xml:space="preserve"> (2nd orientation)</t>
    </r>
  </si>
  <si>
    <r>
      <rPr>
        <i/>
        <sz val="10"/>
        <rFont val="Arial"/>
        <family val="2"/>
      </rPr>
      <t>P</t>
    </r>
    <r>
      <rPr>
        <vertAlign val="subscript"/>
        <sz val="10"/>
        <rFont val="Arial"/>
        <family val="2"/>
      </rPr>
      <t>MB</t>
    </r>
    <r>
      <rPr>
        <sz val="10"/>
        <rFont val="Arial"/>
        <family val="2"/>
      </rPr>
      <t xml:space="preserve"> (*)</t>
    </r>
  </si>
  <si>
    <r>
      <rPr>
        <i/>
        <sz val="10"/>
        <rFont val="Arial"/>
        <family val="2"/>
      </rPr>
      <t>P</t>
    </r>
    <r>
      <rPr>
        <vertAlign val="subscript"/>
        <sz val="10"/>
        <rFont val="Arial"/>
        <family val="2"/>
      </rPr>
      <t>MB</t>
    </r>
    <r>
      <rPr>
        <sz val="10"/>
        <rFont val="Arial"/>
        <family val="2"/>
      </rPr>
      <t xml:space="preserve"> (Recovery)</t>
    </r>
  </si>
  <si>
    <r>
      <t>Cold (t</t>
    </r>
    <r>
      <rPr>
        <vertAlign val="subscript"/>
        <sz val="10"/>
        <rFont val="Arial"/>
        <family val="2"/>
      </rPr>
      <t>C</t>
    </r>
    <r>
      <rPr>
        <sz val="10"/>
        <rFont val="Arial"/>
        <family val="2"/>
      </rPr>
      <t>)</t>
    </r>
  </si>
  <si>
    <r>
      <rPr>
        <i/>
        <sz val="10"/>
        <rFont val="Arial"/>
        <family val="2"/>
      </rPr>
      <t>P</t>
    </r>
    <r>
      <rPr>
        <vertAlign val="subscript"/>
        <sz val="10"/>
        <rFont val="Arial"/>
        <family val="2"/>
      </rPr>
      <t>MB</t>
    </r>
    <r>
      <rPr>
        <sz val="10"/>
        <rFont val="Arial"/>
        <family val="2"/>
      </rPr>
      <t xml:space="preserve"> (Start - ref)</t>
    </r>
  </si>
  <si>
    <r>
      <rPr>
        <i/>
        <sz val="10"/>
        <rFont val="Arial"/>
        <family val="2"/>
      </rPr>
      <t>P</t>
    </r>
    <r>
      <rPr>
        <vertAlign val="subscript"/>
        <sz val="10"/>
        <rFont val="Arial"/>
        <family val="2"/>
      </rPr>
      <t>MB</t>
    </r>
    <r>
      <rPr>
        <sz val="10"/>
        <rFont val="Arial"/>
        <family val="2"/>
      </rPr>
      <t xml:space="preserve"> (Cold)</t>
    </r>
  </si>
  <si>
    <r>
      <t xml:space="preserve">Mean </t>
    </r>
    <r>
      <rPr>
        <i/>
        <sz val="10"/>
        <rFont val="Arial"/>
        <family val="2"/>
      </rPr>
      <t>P</t>
    </r>
    <r>
      <rPr>
        <vertAlign val="subscript"/>
        <sz val="10"/>
        <rFont val="Arial"/>
        <family val="2"/>
      </rPr>
      <t>MB</t>
    </r>
    <r>
      <rPr>
        <sz val="10"/>
        <rFont val="Arial"/>
        <family val="2"/>
      </rPr>
      <t xml:space="preserve"> (Recovery)</t>
    </r>
  </si>
  <si>
    <r>
      <t xml:space="preserve">Mean </t>
    </r>
    <r>
      <rPr>
        <i/>
        <sz val="10"/>
        <rFont val="Arial"/>
        <family val="2"/>
      </rPr>
      <t>P</t>
    </r>
    <r>
      <rPr>
        <vertAlign val="subscript"/>
        <sz val="10"/>
        <rFont val="Arial"/>
        <family val="2"/>
      </rPr>
      <t>MB</t>
    </r>
    <r>
      <rPr>
        <sz val="10"/>
        <rFont val="Arial"/>
        <family val="2"/>
      </rPr>
      <t xml:space="preserve"> (Cold)</t>
    </r>
  </si>
  <si>
    <r>
      <t xml:space="preserve">Mean </t>
    </r>
    <r>
      <rPr>
        <i/>
        <sz val="10"/>
        <rFont val="Arial"/>
        <family val="2"/>
      </rPr>
      <t>P</t>
    </r>
    <r>
      <rPr>
        <vertAlign val="subscript"/>
        <sz val="10"/>
        <rFont val="Arial"/>
        <family val="2"/>
      </rPr>
      <t>MB</t>
    </r>
    <r>
      <rPr>
        <sz val="10"/>
        <rFont val="Arial"/>
        <family val="2"/>
      </rPr>
      <t xml:space="preserve"> (Start - ref)</t>
    </r>
  </si>
  <si>
    <t>RESULTS SUMMARY (pass/fail)</t>
  </si>
  <si>
    <r>
      <t>Δ</t>
    </r>
    <r>
      <rPr>
        <sz val="10"/>
        <rFont val="Arial"/>
        <family val="2"/>
      </rPr>
      <t xml:space="preserve"> </t>
    </r>
    <r>
      <rPr>
        <i/>
        <sz val="10"/>
        <rFont val="Arial"/>
        <family val="2"/>
      </rPr>
      <t>P</t>
    </r>
    <r>
      <rPr>
        <vertAlign val="subscript"/>
        <sz val="10"/>
        <rFont val="Arial"/>
        <family val="2"/>
      </rPr>
      <t>MB</t>
    </r>
  </si>
  <si>
    <r>
      <t>Dry H (t</t>
    </r>
    <r>
      <rPr>
        <vertAlign val="subscript"/>
        <sz val="10"/>
        <rFont val="Arial"/>
        <family val="2"/>
      </rPr>
      <t>H</t>
    </r>
    <r>
      <rPr>
        <sz val="10"/>
        <rFont val="Arial"/>
        <family val="2"/>
      </rPr>
      <t>)</t>
    </r>
  </si>
  <si>
    <r>
      <t xml:space="preserve">Mean </t>
    </r>
    <r>
      <rPr>
        <i/>
        <sz val="10"/>
        <rFont val="Arial"/>
        <family val="2"/>
      </rPr>
      <t>P</t>
    </r>
    <r>
      <rPr>
        <vertAlign val="subscript"/>
        <sz val="10"/>
        <rFont val="Arial"/>
        <family val="2"/>
      </rPr>
      <t>MB</t>
    </r>
    <r>
      <rPr>
        <sz val="10"/>
        <rFont val="Arial"/>
        <family val="2"/>
      </rPr>
      <t xml:space="preserve"> (Dry Heat)</t>
    </r>
  </si>
  <si>
    <r>
      <t xml:space="preserve">Δ </t>
    </r>
    <r>
      <rPr>
        <i/>
        <sz val="10"/>
        <rFont val="Arial"/>
        <family val="2"/>
      </rPr>
      <t>P</t>
    </r>
    <r>
      <rPr>
        <vertAlign val="subscript"/>
        <sz val="10"/>
        <rFont val="Arial"/>
        <family val="2"/>
      </rPr>
      <t>MB</t>
    </r>
  </si>
  <si>
    <r>
      <rPr>
        <i/>
        <sz val="10"/>
        <rFont val="Arial"/>
        <family val="2"/>
      </rPr>
      <t>P</t>
    </r>
    <r>
      <rPr>
        <vertAlign val="subscript"/>
        <sz val="10"/>
        <rFont val="Arial"/>
        <family val="2"/>
      </rPr>
      <t>MB</t>
    </r>
    <r>
      <rPr>
        <sz val="10"/>
        <rFont val="Arial"/>
        <family val="2"/>
      </rPr>
      <t xml:space="preserve"> (Dry Heat)</t>
    </r>
  </si>
  <si>
    <t xml:space="preserve">Raw data entry - Damp heat [ref. OIML R xxx Annex C clause C.5.4] </t>
  </si>
  <si>
    <r>
      <t>Damp H (t</t>
    </r>
    <r>
      <rPr>
        <vertAlign val="subscript"/>
        <sz val="10"/>
        <rFont val="Arial Narrow"/>
        <family val="2"/>
      </rPr>
      <t>H</t>
    </r>
    <r>
      <rPr>
        <sz val="10"/>
        <rFont val="Arial Narrow"/>
        <family val="2"/>
      </rPr>
      <t>)</t>
    </r>
  </si>
  <si>
    <r>
      <t xml:space="preserve">Mean </t>
    </r>
    <r>
      <rPr>
        <i/>
        <sz val="10"/>
        <rFont val="Arial"/>
        <family val="2"/>
      </rPr>
      <t>P</t>
    </r>
    <r>
      <rPr>
        <vertAlign val="subscript"/>
        <sz val="10"/>
        <rFont val="Arial"/>
        <family val="2"/>
      </rPr>
      <t>MB</t>
    </r>
    <r>
      <rPr>
        <sz val="10"/>
        <rFont val="Arial"/>
        <family val="2"/>
      </rPr>
      <t xml:space="preserve"> (Damp H)</t>
    </r>
  </si>
  <si>
    <r>
      <rPr>
        <i/>
        <sz val="10"/>
        <rFont val="Arial"/>
        <family val="2"/>
      </rPr>
      <t>P</t>
    </r>
    <r>
      <rPr>
        <vertAlign val="subscript"/>
        <sz val="10"/>
        <rFont val="Arial"/>
        <family val="2"/>
      </rPr>
      <t>MB</t>
    </r>
    <r>
      <rPr>
        <sz val="10"/>
        <rFont val="Arial"/>
        <family val="2"/>
      </rPr>
      <t xml:space="preserve"> (Damp heat)</t>
    </r>
  </si>
  <si>
    <r>
      <t xml:space="preserve">Standard deviation replicate </t>
    </r>
    <r>
      <rPr>
        <i/>
        <sz val="10"/>
        <rFont val="Arial"/>
        <family val="2"/>
      </rPr>
      <t>P</t>
    </r>
    <r>
      <rPr>
        <vertAlign val="subscript"/>
        <sz val="10"/>
        <rFont val="Arial"/>
        <family val="2"/>
      </rPr>
      <t>MB</t>
    </r>
    <r>
      <rPr>
        <sz val="10"/>
        <rFont val="Arial"/>
        <family val="2"/>
      </rPr>
      <t xml:space="preserve"> </t>
    </r>
  </si>
  <si>
    <r>
      <rPr>
        <i/>
        <sz val="10"/>
        <rFont val="Arial"/>
        <family val="2"/>
      </rPr>
      <t>P</t>
    </r>
    <r>
      <rPr>
        <vertAlign val="subscript"/>
        <sz val="10"/>
        <rFont val="Arial"/>
        <family val="2"/>
      </rPr>
      <t>MB</t>
    </r>
    <r>
      <rPr>
        <sz val="10"/>
        <rFont val="Arial"/>
        <family val="2"/>
      </rPr>
      <t xml:space="preserve"> (Unom -15%)</t>
    </r>
  </si>
  <si>
    <r>
      <rPr>
        <i/>
        <sz val="10"/>
        <rFont val="Arial"/>
        <family val="2"/>
      </rPr>
      <t>P</t>
    </r>
    <r>
      <rPr>
        <vertAlign val="subscript"/>
        <sz val="10"/>
        <rFont val="Arial"/>
        <family val="2"/>
      </rPr>
      <t>MB</t>
    </r>
    <r>
      <rPr>
        <sz val="10"/>
        <rFont val="Arial"/>
        <family val="2"/>
      </rPr>
      <t xml:space="preserve"> (U</t>
    </r>
    <r>
      <rPr>
        <vertAlign val="subscript"/>
        <sz val="10"/>
        <rFont val="Arial"/>
        <family val="2"/>
      </rPr>
      <t>nom</t>
    </r>
    <r>
      <rPr>
        <sz val="10"/>
        <rFont val="Arial"/>
        <family val="2"/>
      </rPr>
      <t xml:space="preserve"> +10%)</t>
    </r>
  </si>
  <si>
    <r>
      <rPr>
        <i/>
        <sz val="10"/>
        <rFont val="Arial"/>
        <family val="2"/>
      </rPr>
      <t>P</t>
    </r>
    <r>
      <rPr>
        <vertAlign val="subscript"/>
        <sz val="10"/>
        <rFont val="Arial"/>
        <family val="2"/>
      </rPr>
      <t>MB</t>
    </r>
    <r>
      <rPr>
        <sz val="10"/>
        <rFont val="Arial"/>
        <family val="2"/>
      </rPr>
      <t xml:space="preserve"> (Low V)</t>
    </r>
  </si>
  <si>
    <r>
      <rPr>
        <i/>
        <sz val="10"/>
        <rFont val="Arial"/>
        <family val="2"/>
      </rPr>
      <t>P</t>
    </r>
    <r>
      <rPr>
        <vertAlign val="subscript"/>
        <sz val="10"/>
        <rFont val="Arial"/>
        <family val="2"/>
      </rPr>
      <t>MB</t>
    </r>
    <r>
      <rPr>
        <sz val="10"/>
        <rFont val="Arial"/>
        <family val="2"/>
      </rPr>
      <t xml:space="preserve"> (High V)</t>
    </r>
  </si>
  <si>
    <r>
      <t xml:space="preserve">Mean ref </t>
    </r>
    <r>
      <rPr>
        <i/>
        <sz val="10"/>
        <rFont val="Arial"/>
        <family val="2"/>
      </rPr>
      <t>P</t>
    </r>
    <r>
      <rPr>
        <vertAlign val="subscript"/>
        <sz val="10"/>
        <rFont val="Arial"/>
        <family val="2"/>
      </rPr>
      <t>MB</t>
    </r>
    <r>
      <rPr>
        <sz val="10"/>
        <rFont val="Arial"/>
        <family val="2"/>
      </rPr>
      <t>:</t>
    </r>
  </si>
  <si>
    <t>Instrument ID:</t>
  </si>
  <si>
    <r>
      <t xml:space="preserve">Ref </t>
    </r>
    <r>
      <rPr>
        <i/>
        <sz val="10"/>
        <rFont val="Arial"/>
        <family val="2"/>
      </rPr>
      <t>P</t>
    </r>
    <r>
      <rPr>
        <vertAlign val="subscript"/>
        <sz val="10"/>
        <rFont val="Arial"/>
        <family val="2"/>
      </rPr>
      <t>MB</t>
    </r>
  </si>
  <si>
    <t>25/30^</t>
  </si>
  <si>
    <t>250/300^</t>
  </si>
  <si>
    <t>^These values are for 50 Hz and 60 Hz respectively</t>
  </si>
  <si>
    <r>
      <t>All insignificant</t>
    </r>
    <r>
      <rPr>
        <vertAlign val="superscript"/>
        <sz val="10"/>
        <rFont val="Arial"/>
        <family val="2"/>
      </rPr>
      <t xml:space="preserve"># </t>
    </r>
    <r>
      <rPr>
        <sz val="10"/>
        <rFont val="Arial"/>
        <family val="2"/>
      </rPr>
      <t xml:space="preserve">
(Yes / no)</t>
    </r>
  </si>
  <si>
    <t>#A fault exceeding the limit is insignificant if 'acted on' or exempted from the definition of a significant fault.</t>
  </si>
  <si>
    <t>Min voltage duration:</t>
  </si>
  <si>
    <t>Test (min voltage indicated)</t>
  </si>
  <si>
    <t>RESULT (pass / fail)</t>
  </si>
  <si>
    <t>Start test</t>
  </si>
  <si>
    <t>End test</t>
  </si>
  <si>
    <r>
      <t xml:space="preserve">Nominal </t>
    </r>
    <r>
      <rPr>
        <i/>
        <sz val="10"/>
        <rFont val="Arial"/>
        <family val="2"/>
      </rPr>
      <t>P</t>
    </r>
    <r>
      <rPr>
        <vertAlign val="subscript"/>
        <sz val="10"/>
        <rFont val="Arial"/>
        <family val="2"/>
      </rPr>
      <t>MB</t>
    </r>
    <r>
      <rPr>
        <sz val="10"/>
        <rFont val="Arial"/>
        <family val="2"/>
      </rPr>
      <t>:</t>
    </r>
  </si>
  <si>
    <t>Within limit
(yes / no)</t>
  </si>
  <si>
    <r>
      <rPr>
        <sz val="8"/>
        <rFont val="Arial"/>
        <family val="2"/>
      </rPr>
      <t xml:space="preserve">Insignificant
</t>
    </r>
    <r>
      <rPr>
        <sz val="9"/>
        <rFont val="Arial"/>
        <family val="2"/>
      </rPr>
      <t>(yes / no)</t>
    </r>
  </si>
  <si>
    <t>All faults within
limits (yes / no)</t>
  </si>
  <si>
    <r>
      <t>All insignificant</t>
    </r>
    <r>
      <rPr>
        <vertAlign val="superscript"/>
        <sz val="10"/>
        <rFont val="Arial"/>
        <family val="2"/>
      </rPr>
      <t xml:space="preserve"># </t>
    </r>
    <r>
      <rPr>
        <sz val="10"/>
        <rFont val="Arial"/>
        <family val="2"/>
      </rPr>
      <t xml:space="preserve">
(yes / no)</t>
    </r>
  </si>
  <si>
    <t>All faults within 
limits (yes / no)</t>
  </si>
  <si>
    <t>All faults within 
limit (yes / no)</t>
  </si>
  <si>
    <r>
      <rPr>
        <sz val="8"/>
        <rFont val="Arial"/>
        <family val="2"/>
      </rPr>
      <t>Within limit</t>
    </r>
    <r>
      <rPr>
        <sz val="9"/>
        <rFont val="Arial"/>
        <family val="2"/>
      </rPr>
      <t xml:space="preserve">
(yes / no)</t>
    </r>
  </si>
  <si>
    <t>All insignificant 
(yes / no)</t>
  </si>
  <si>
    <t>Direct discharge application</t>
  </si>
  <si>
    <t>Indirect discharge application</t>
  </si>
  <si>
    <t>Continued - Indirect discharge application</t>
  </si>
  <si>
    <r>
      <rPr>
        <i/>
        <sz val="10"/>
        <rFont val="Arial"/>
        <family val="2"/>
      </rPr>
      <t>P</t>
    </r>
    <r>
      <rPr>
        <vertAlign val="subscript"/>
        <sz val="10"/>
        <rFont val="Arial"/>
        <family val="2"/>
      </rPr>
      <t xml:space="preserve">MB </t>
    </r>
  </si>
  <si>
    <r>
      <rPr>
        <sz val="8"/>
        <rFont val="Arial"/>
        <family val="2"/>
      </rPr>
      <t>Insignificant</t>
    </r>
    <r>
      <rPr>
        <sz val="9"/>
        <rFont val="Arial"/>
        <family val="2"/>
      </rPr>
      <t xml:space="preserve">
(yes / no)</t>
    </r>
  </si>
  <si>
    <t>Start test
testing</t>
  </si>
  <si>
    <t>End test
testing</t>
  </si>
  <si>
    <r>
      <rPr>
        <i/>
        <sz val="10"/>
        <rFont val="Arial"/>
        <family val="2"/>
      </rPr>
      <t>P</t>
    </r>
    <r>
      <rPr>
        <vertAlign val="subscript"/>
        <sz val="10"/>
        <rFont val="Arial"/>
        <family val="2"/>
      </rPr>
      <t xml:space="preserve">MB
</t>
    </r>
    <r>
      <rPr>
        <sz val="10"/>
        <rFont val="Arial"/>
        <family val="2"/>
      </rPr>
      <t xml:space="preserve">BEFORE </t>
    </r>
  </si>
  <si>
    <r>
      <rPr>
        <i/>
        <sz val="10"/>
        <rFont val="Arial"/>
        <family val="2"/>
      </rPr>
      <t>P</t>
    </r>
    <r>
      <rPr>
        <vertAlign val="subscript"/>
        <sz val="10"/>
        <rFont val="Arial"/>
        <family val="2"/>
      </rPr>
      <t>MB</t>
    </r>
    <r>
      <rPr>
        <sz val="10"/>
        <rFont val="Arial"/>
        <family val="2"/>
      </rPr>
      <t xml:space="preserve"> (j=1)</t>
    </r>
  </si>
  <si>
    <r>
      <rPr>
        <i/>
        <sz val="10"/>
        <rFont val="Arial"/>
        <family val="2"/>
      </rPr>
      <t>P</t>
    </r>
    <r>
      <rPr>
        <vertAlign val="subscript"/>
        <sz val="10"/>
        <rFont val="Arial"/>
        <family val="2"/>
      </rPr>
      <t>MB</t>
    </r>
    <r>
      <rPr>
        <sz val="10"/>
        <rFont val="Arial"/>
        <family val="2"/>
      </rPr>
      <t xml:space="preserve"> @ ref</t>
    </r>
  </si>
  <si>
    <t xml:space="preserve">The requirement for SEP was fulfilled and all functions operated as designed (pass or fail): </t>
  </si>
  <si>
    <t xml:space="preserve">The requirement for repeatability was fulfilled and all functions operated as designed (pass or fail): </t>
  </si>
  <si>
    <t xml:space="preserve">The requirement for reproducibility was fulfilled and all functions operated as designed (pass or fail): </t>
  </si>
  <si>
    <t xml:space="preserve">The requirement for y(bar) was fulfilled and all functions operated as designed (pass or fail): </t>
  </si>
  <si>
    <r>
      <t>tref - Δ</t>
    </r>
    <r>
      <rPr>
        <sz val="10"/>
        <rFont val="Arial"/>
        <family val="2"/>
      </rPr>
      <t>t</t>
    </r>
    <r>
      <rPr>
        <sz val="7.5"/>
        <rFont val="Arial"/>
        <family val="2"/>
      </rPr>
      <t>C</t>
    </r>
  </si>
  <si>
    <t>pass / fail</t>
  </si>
  <si>
    <r>
      <t>tref + Δ</t>
    </r>
    <r>
      <rPr>
        <sz val="10"/>
        <rFont val="Arial"/>
        <family val="2"/>
      </rPr>
      <t>t</t>
    </r>
    <r>
      <rPr>
        <sz val="7.5"/>
        <rFont val="Arial"/>
        <family val="2"/>
      </rPr>
      <t>H</t>
    </r>
  </si>
  <si>
    <r>
      <rPr>
        <i/>
        <sz val="10"/>
        <rFont val="Arial"/>
        <family val="2"/>
      </rPr>
      <t>P</t>
    </r>
    <r>
      <rPr>
        <vertAlign val="subscript"/>
        <sz val="10"/>
        <rFont val="Arial"/>
        <family val="2"/>
      </rPr>
      <t>MB</t>
    </r>
    <r>
      <rPr>
        <sz val="10"/>
        <rFont val="Arial"/>
        <family val="2"/>
      </rPr>
      <t xml:space="preserve"> (tref - Δt</t>
    </r>
    <r>
      <rPr>
        <vertAlign val="subscript"/>
        <sz val="10"/>
        <rFont val="Arial"/>
        <family val="2"/>
      </rPr>
      <t>C</t>
    </r>
    <r>
      <rPr>
        <sz val="10"/>
        <rFont val="Arial"/>
        <family val="2"/>
      </rPr>
      <t>)</t>
    </r>
  </si>
  <si>
    <r>
      <rPr>
        <i/>
        <sz val="10"/>
        <rFont val="Arial"/>
        <family val="2"/>
      </rPr>
      <t>P</t>
    </r>
    <r>
      <rPr>
        <vertAlign val="subscript"/>
        <sz val="10"/>
        <rFont val="Arial"/>
        <family val="2"/>
      </rPr>
      <t xml:space="preserve">MB </t>
    </r>
    <r>
      <rPr>
        <sz val="10"/>
        <rFont val="Arial"/>
        <family val="2"/>
      </rPr>
      <t>(start ref)</t>
    </r>
  </si>
  <si>
    <r>
      <rPr>
        <i/>
        <sz val="10"/>
        <rFont val="Arial"/>
        <family val="2"/>
      </rPr>
      <t>P</t>
    </r>
    <r>
      <rPr>
        <vertAlign val="subscript"/>
        <sz val="10"/>
        <rFont val="Arial"/>
        <family val="2"/>
      </rPr>
      <t>MB</t>
    </r>
    <r>
      <rPr>
        <sz val="10"/>
        <rFont val="Arial"/>
        <family val="2"/>
      </rPr>
      <t xml:space="preserve"> (recov 1)</t>
    </r>
  </si>
  <si>
    <r>
      <rPr>
        <i/>
        <sz val="10"/>
        <rFont val="Arial"/>
        <family val="2"/>
      </rPr>
      <t>P</t>
    </r>
    <r>
      <rPr>
        <vertAlign val="subscript"/>
        <sz val="10"/>
        <rFont val="Arial"/>
        <family val="2"/>
      </rPr>
      <t>MB</t>
    </r>
    <r>
      <rPr>
        <sz val="10"/>
        <rFont val="Arial"/>
        <family val="2"/>
      </rPr>
      <t xml:space="preserve"> (recov 2)</t>
    </r>
  </si>
  <si>
    <r>
      <rPr>
        <i/>
        <sz val="10"/>
        <rFont val="Arial"/>
        <family val="2"/>
      </rPr>
      <t>P</t>
    </r>
    <r>
      <rPr>
        <vertAlign val="subscript"/>
        <sz val="10"/>
        <rFont val="Arial"/>
        <family val="2"/>
      </rPr>
      <t>MB</t>
    </r>
    <r>
      <rPr>
        <sz val="10"/>
        <rFont val="Arial"/>
        <family val="2"/>
      </rPr>
      <t xml:space="preserve"> (tref + Δt</t>
    </r>
    <r>
      <rPr>
        <vertAlign val="subscript"/>
        <sz val="10"/>
        <rFont val="Arial"/>
        <family val="2"/>
      </rPr>
      <t>H</t>
    </r>
    <r>
      <rPr>
        <sz val="10"/>
        <rFont val="Arial"/>
        <family val="2"/>
      </rPr>
      <t>)</t>
    </r>
  </si>
  <si>
    <t xml:space="preserve">^Units of measurement </t>
  </si>
  <si>
    <r>
      <t xml:space="preserve">^Applicable grains and </t>
    </r>
    <r>
      <rPr>
        <i/>
        <sz val="10"/>
        <rFont val="Arial"/>
        <family val="2"/>
      </rPr>
      <t>P</t>
    </r>
    <r>
      <rPr>
        <vertAlign val="subscript"/>
        <sz val="10"/>
        <rFont val="Arial"/>
        <family val="2"/>
      </rPr>
      <t>MB</t>
    </r>
    <r>
      <rPr>
        <sz val="10"/>
        <rFont val="Arial"/>
        <family val="2"/>
      </rPr>
      <t xml:space="preserve"> measuring ranges – specification </t>
    </r>
  </si>
  <si>
    <t xml:space="preserve">^Instrument environmental operating temperature – specification </t>
  </si>
  <si>
    <t xml:space="preserve">^Grain sample operating temperature – specification </t>
  </si>
  <si>
    <t>^Influence quantities – specification</t>
  </si>
  <si>
    <t xml:space="preserve">^Maximum permissible error and other accuracy requirements </t>
  </si>
  <si>
    <t xml:space="preserve">^Manufacturer’s manual </t>
  </si>
  <si>
    <t xml:space="preserve">^Sample input and calibration selection </t>
  </si>
  <si>
    <t>^Provision for software and calibration security</t>
  </si>
  <si>
    <t>^Maintenance and reconfiguration of the approved software</t>
  </si>
  <si>
    <r>
      <t>For each type of grain, the measured protein content is expressed at one basis moisture content (M</t>
    </r>
    <r>
      <rPr>
        <vertAlign val="subscript"/>
        <sz val="10"/>
        <rFont val="Arial"/>
        <family val="2"/>
      </rPr>
      <t>B</t>
    </r>
    <r>
      <rPr>
        <sz val="10"/>
        <rFont val="Arial"/>
        <family val="2"/>
      </rPr>
      <t>). The scaling of the protein content at the actual “as is” moisture content (</t>
    </r>
    <r>
      <rPr>
        <i/>
        <sz val="10"/>
        <rFont val="Arial"/>
        <family val="2"/>
      </rPr>
      <t>P</t>
    </r>
    <r>
      <rPr>
        <i/>
        <vertAlign val="subscript"/>
        <sz val="10"/>
        <rFont val="Arial"/>
        <family val="2"/>
      </rPr>
      <t>M</t>
    </r>
    <r>
      <rPr>
        <sz val="10"/>
        <rFont val="Arial"/>
        <family val="2"/>
      </rPr>
      <t>) to the protein content at the basis moisture content (</t>
    </r>
    <r>
      <rPr>
        <i/>
        <sz val="10"/>
        <rFont val="Arial"/>
        <family val="2"/>
      </rPr>
      <t>P</t>
    </r>
    <r>
      <rPr>
        <vertAlign val="subscript"/>
        <sz val="10"/>
        <rFont val="Arial"/>
        <family val="2"/>
      </rPr>
      <t>MB</t>
    </r>
    <r>
      <rPr>
        <sz val="10"/>
        <rFont val="Arial"/>
        <family val="2"/>
      </rPr>
      <t>) is in accordance with Equation 1.</t>
    </r>
  </si>
  <si>
    <t>3.3^</t>
  </si>
  <si>
    <r>
      <rPr>
        <i/>
        <sz val="10"/>
        <rFont val="Arial"/>
        <family val="2"/>
      </rPr>
      <t>P</t>
    </r>
    <r>
      <rPr>
        <vertAlign val="subscript"/>
        <sz val="10"/>
        <rFont val="Arial"/>
        <family val="2"/>
      </rPr>
      <t>MB</t>
    </r>
    <r>
      <rPr>
        <sz val="10"/>
        <rFont val="Arial"/>
        <family val="2"/>
      </rPr>
      <t xml:space="preserve"> measuring range:</t>
    </r>
  </si>
  <si>
    <t xml:space="preserve">In case the tests and evaluation are valid for more versions, give full details of the types, versions, </t>
  </si>
  <si>
    <r>
      <t xml:space="preserve">Sample </t>
    </r>
    <r>
      <rPr>
        <i/>
        <sz val="10"/>
        <rFont val="Arial"/>
        <family val="2"/>
      </rPr>
      <t>P</t>
    </r>
    <r>
      <rPr>
        <vertAlign val="subscript"/>
        <sz val="10"/>
        <rFont val="Arial"/>
        <family val="2"/>
      </rPr>
      <t>MB</t>
    </r>
    <r>
      <rPr>
        <sz val="10"/>
        <rFont val="Arial"/>
        <family val="2"/>
      </rPr>
      <t xml:space="preserve"> content (%)</t>
    </r>
  </si>
  <si>
    <r>
      <t>Maximum Δ</t>
    </r>
    <r>
      <rPr>
        <i/>
        <sz val="10"/>
        <rFont val="Arial"/>
        <family val="2"/>
      </rPr>
      <t>t</t>
    </r>
    <r>
      <rPr>
        <sz val="10"/>
        <rFont val="Arial"/>
        <family val="2"/>
      </rPr>
      <t xml:space="preserve"> (°C)</t>
    </r>
  </si>
  <si>
    <r>
      <t>or Δt</t>
    </r>
    <r>
      <rPr>
        <vertAlign val="subscript"/>
        <sz val="10"/>
        <rFont val="Arial"/>
        <family val="2"/>
      </rPr>
      <t>C,max</t>
    </r>
  </si>
  <si>
    <r>
      <t>&amp; Δt</t>
    </r>
    <r>
      <rPr>
        <vertAlign val="subscript"/>
        <sz val="10"/>
        <rFont val="Arial"/>
        <family val="2"/>
      </rPr>
      <t>H,max</t>
    </r>
  </si>
  <si>
    <t>4.9.1 Instrument limitations of use as declared by the supplier</t>
  </si>
  <si>
    <r>
      <t>t</t>
    </r>
    <r>
      <rPr>
        <vertAlign val="subscript"/>
        <sz val="10"/>
        <rFont val="Arial"/>
        <family val="2"/>
      </rPr>
      <t>C,sample</t>
    </r>
    <r>
      <rPr>
        <sz val="10"/>
        <rFont val="Arial"/>
        <family val="2"/>
      </rPr>
      <t xml:space="preserve"> and t</t>
    </r>
    <r>
      <rPr>
        <vertAlign val="subscript"/>
        <sz val="10"/>
        <rFont val="Arial"/>
        <family val="2"/>
      </rPr>
      <t>H,sample</t>
    </r>
    <r>
      <rPr>
        <sz val="10"/>
        <rFont val="Arial"/>
        <family val="2"/>
      </rPr>
      <t>:</t>
    </r>
  </si>
  <si>
    <t xml:space="preserve">Calibration limitations of use as declared by the supplier - </t>
  </si>
  <si>
    <r>
      <t>Δ</t>
    </r>
    <r>
      <rPr>
        <sz val="10"/>
        <rFont val="Arial"/>
        <family val="2"/>
      </rPr>
      <t>t</t>
    </r>
    <r>
      <rPr>
        <vertAlign val="subscript"/>
        <sz val="10"/>
        <rFont val="Arial"/>
        <family val="2"/>
      </rPr>
      <t>max</t>
    </r>
    <r>
      <rPr>
        <sz val="10"/>
        <rFont val="Arial"/>
        <family val="2"/>
      </rPr>
      <t xml:space="preserve"> or Δt</t>
    </r>
    <r>
      <rPr>
        <vertAlign val="subscript"/>
        <sz val="10"/>
        <rFont val="Arial"/>
        <family val="2"/>
      </rPr>
      <t>Cmax</t>
    </r>
    <r>
      <rPr>
        <sz val="10"/>
        <rFont val="Arial"/>
        <family val="2"/>
      </rPr>
      <t xml:space="preserve"> and Δt</t>
    </r>
    <r>
      <rPr>
        <vertAlign val="subscript"/>
        <sz val="10"/>
        <rFont val="Arial"/>
        <family val="2"/>
      </rPr>
      <t>Hmax</t>
    </r>
    <r>
      <rPr>
        <sz val="10"/>
        <rFont val="Arial"/>
        <family val="2"/>
      </rPr>
      <t>:</t>
    </r>
  </si>
  <si>
    <r>
      <t>M</t>
    </r>
    <r>
      <rPr>
        <vertAlign val="subscript"/>
        <sz val="10"/>
        <rFont val="Arial"/>
        <family val="2"/>
      </rPr>
      <t>B</t>
    </r>
  </si>
  <si>
    <t>Grain type name</t>
  </si>
  <si>
    <t>4.1.1^</t>
  </si>
  <si>
    <r>
      <t xml:space="preserve">Min </t>
    </r>
    <r>
      <rPr>
        <i/>
        <sz val="10"/>
        <rFont val="Arial"/>
        <family val="2"/>
      </rPr>
      <t>P</t>
    </r>
    <r>
      <rPr>
        <vertAlign val="subscript"/>
        <sz val="10"/>
        <rFont val="Arial"/>
        <family val="2"/>
      </rPr>
      <t>MB</t>
    </r>
  </si>
  <si>
    <r>
      <t xml:space="preserve">Max </t>
    </r>
    <r>
      <rPr>
        <i/>
        <sz val="10"/>
        <rFont val="Arial"/>
        <family val="2"/>
      </rPr>
      <t>P</t>
    </r>
    <r>
      <rPr>
        <vertAlign val="subscript"/>
        <sz val="10"/>
        <rFont val="Arial"/>
        <family val="2"/>
      </rPr>
      <t>MB</t>
    </r>
  </si>
  <si>
    <t>4.2.2^</t>
  </si>
  <si>
    <r>
      <t xml:space="preserve">The grain types and the corresponding </t>
    </r>
    <r>
      <rPr>
        <i/>
        <sz val="10"/>
        <rFont val="Arial"/>
        <family val="2"/>
      </rPr>
      <t>P</t>
    </r>
    <r>
      <rPr>
        <vertAlign val="subscript"/>
        <sz val="10"/>
        <rFont val="Arial"/>
        <family val="2"/>
      </rPr>
      <t>MB</t>
    </r>
    <r>
      <rPr>
        <sz val="10"/>
        <rFont val="Arial"/>
        <family val="2"/>
      </rPr>
      <t xml:space="preserve"> measuring range that can be analysed by the submitted type of instrument has been declared by the supplier and inserted in section 4.9.1 or 4.9.2 of the '</t>
    </r>
    <r>
      <rPr>
        <i/>
        <sz val="10"/>
        <rFont val="Arial"/>
        <family val="2"/>
      </rPr>
      <t>ApplicationGenInfo</t>
    </r>
    <r>
      <rPr>
        <sz val="10"/>
        <rFont val="Arial"/>
        <family val="2"/>
      </rPr>
      <t xml:space="preserve">' sheet. 
The </t>
    </r>
    <r>
      <rPr>
        <i/>
        <sz val="10"/>
        <rFont val="Arial"/>
        <family val="2"/>
      </rPr>
      <t>P</t>
    </r>
    <r>
      <rPr>
        <vertAlign val="subscript"/>
        <sz val="10"/>
        <rFont val="Arial"/>
        <family val="2"/>
      </rPr>
      <t>MB</t>
    </r>
    <r>
      <rPr>
        <sz val="10"/>
        <rFont val="Arial"/>
        <family val="2"/>
      </rPr>
      <t xml:space="preserve"> measuring ranges includes the range specified by the national responsible body for the grain type. </t>
    </r>
  </si>
  <si>
    <t>national
spec</t>
  </si>
  <si>
    <r>
      <t>revised t</t>
    </r>
    <r>
      <rPr>
        <vertAlign val="subscript"/>
        <sz val="10"/>
        <rFont val="Arial"/>
        <family val="2"/>
      </rPr>
      <t>C</t>
    </r>
  </si>
  <si>
    <r>
      <t>revised t</t>
    </r>
    <r>
      <rPr>
        <vertAlign val="subscript"/>
        <sz val="10"/>
        <rFont val="Arial"/>
        <family val="2"/>
      </rPr>
      <t>H</t>
    </r>
  </si>
  <si>
    <t xml:space="preserve">Comments: </t>
  </si>
  <si>
    <t>4.3.1.2^</t>
  </si>
  <si>
    <r>
      <t>t</t>
    </r>
    <r>
      <rPr>
        <vertAlign val="subscript"/>
        <sz val="10"/>
        <rFont val="Arial"/>
        <family val="2"/>
      </rPr>
      <t>H,sample</t>
    </r>
  </si>
  <si>
    <r>
      <t>t</t>
    </r>
    <r>
      <rPr>
        <vertAlign val="subscript"/>
        <sz val="10"/>
        <rFont val="Arial"/>
        <family val="2"/>
      </rPr>
      <t>C</t>
    </r>
    <r>
      <rPr>
        <sz val="10"/>
        <rFont val="Arial"/>
        <family val="2"/>
      </rPr>
      <t xml:space="preserve"> </t>
    </r>
  </si>
  <si>
    <r>
      <t>t</t>
    </r>
    <r>
      <rPr>
        <vertAlign val="subscript"/>
        <sz val="10"/>
        <rFont val="Arial"/>
        <family val="2"/>
      </rPr>
      <t>H</t>
    </r>
    <r>
      <rPr>
        <sz val="10"/>
        <rFont val="Arial"/>
        <family val="2"/>
      </rPr>
      <t xml:space="preserve"> </t>
    </r>
  </si>
  <si>
    <r>
      <t>rev t</t>
    </r>
    <r>
      <rPr>
        <vertAlign val="subscript"/>
        <sz val="10"/>
        <rFont val="Arial Narrow"/>
        <family val="2"/>
      </rPr>
      <t>H,sample</t>
    </r>
  </si>
  <si>
    <r>
      <t>t</t>
    </r>
    <r>
      <rPr>
        <vertAlign val="subscript"/>
        <sz val="10"/>
        <rFont val="Arial"/>
        <family val="2"/>
      </rPr>
      <t>C,sample</t>
    </r>
  </si>
  <si>
    <r>
      <t>rev t</t>
    </r>
    <r>
      <rPr>
        <vertAlign val="subscript"/>
        <sz val="10"/>
        <rFont val="Arial Narrow"/>
        <family val="2"/>
      </rPr>
      <t>C,sample</t>
    </r>
  </si>
  <si>
    <t>4.3.2.2^</t>
  </si>
  <si>
    <r>
      <t>Specification of the sample and instrument maximum temperature differential (Δt</t>
    </r>
    <r>
      <rPr>
        <vertAlign val="subscript"/>
        <sz val="10"/>
        <rFont val="Arial"/>
        <family val="2"/>
      </rPr>
      <t>max</t>
    </r>
    <r>
      <rPr>
        <sz val="10"/>
        <rFont val="Arial"/>
        <family val="2"/>
      </rPr>
      <t>)</t>
    </r>
  </si>
  <si>
    <t>GT name</t>
  </si>
  <si>
    <t>4.3.3(a)</t>
  </si>
  <si>
    <r>
      <t xml:space="preserve">Comments: </t>
    </r>
    <r>
      <rPr>
        <i/>
        <sz val="10"/>
        <rFont val="Arial Narrow"/>
        <family val="2"/>
      </rPr>
      <t xml:space="preserve">e.g. ref ID of attached publication </t>
    </r>
  </si>
  <si>
    <t>4.3.3(b)</t>
  </si>
  <si>
    <t>4.4.1^</t>
  </si>
  <si>
    <t>factor</t>
  </si>
  <si>
    <t>min</t>
  </si>
  <si>
    <t>max</t>
  </si>
  <si>
    <t>4.4.2^</t>
  </si>
  <si>
    <t>Disturbance</t>
  </si>
  <si>
    <t>setting</t>
  </si>
  <si>
    <t>4.5.2^</t>
  </si>
  <si>
    <t>MPE/limit</t>
  </si>
  <si>
    <t>Test</t>
  </si>
  <si>
    <t>parameter</t>
  </si>
  <si>
    <t>4.5.3^</t>
  </si>
  <si>
    <r>
      <t>The MPE for each grain type has been scaled in accordance with the nationally-specified M</t>
    </r>
    <r>
      <rPr>
        <vertAlign val="subscript"/>
        <sz val="10"/>
        <rFont val="Arial"/>
        <family val="2"/>
      </rPr>
      <t>B</t>
    </r>
    <r>
      <rPr>
        <sz val="10"/>
        <rFont val="Arial"/>
        <family val="2"/>
      </rPr>
      <t xml:space="preserve"> and the recommended rounding method has been performed.</t>
    </r>
  </si>
  <si>
    <t>The submitted documentation file is complete. 
Examiner has indicated the inclusion or exclusion of the following information with the submission-</t>
  </si>
  <si>
    <t>The submitted software documentation is complete. 
Examiner has indicated the inclusion or exclusion of the following information with the submission-</t>
  </si>
  <si>
    <r>
      <t xml:space="preserve">Suppression of </t>
    </r>
    <r>
      <rPr>
        <i/>
        <sz val="10"/>
        <rFont val="Arial"/>
        <family val="2"/>
      </rPr>
      <t>P</t>
    </r>
    <r>
      <rPr>
        <vertAlign val="subscript"/>
        <sz val="10"/>
        <rFont val="Arial"/>
        <family val="2"/>
      </rPr>
      <t>MB</t>
    </r>
    <r>
      <rPr>
        <sz val="10"/>
        <rFont val="Arial"/>
        <family val="2"/>
      </rPr>
      <t xml:space="preserve"> measured values following a significant fault.
There is provision for the instrument to automatically and clearly indicate when a significant fault has occurred by an appropriate error message, unambiguous warning or blanking the display.</t>
    </r>
  </si>
  <si>
    <t>5.1.2.3</t>
  </si>
  <si>
    <t xml:space="preserve">The operator is not required to judge the precise ambient temperature and the temperature of the sample in order to make an accurate measurement. </t>
  </si>
  <si>
    <t>5.1.3</t>
  </si>
  <si>
    <t>5.1.4</t>
  </si>
  <si>
    <t xml:space="preserve">N/A' for instruments which do not require any warm up time.
After the instrument is switched on, there is provision for any measured values to be suppressed until the operating temperature necessary for accurate measurement has been attained . </t>
  </si>
  <si>
    <t>5.2.3(a)^</t>
  </si>
  <si>
    <t>5.3.3</t>
  </si>
  <si>
    <t>All operational controls, indications, indicating switches, features, light displays and push button shall be clearly identifiable. Keys visible only to the operator need only be marked to the extent that a trained operator can understand the function of each key.</t>
  </si>
  <si>
    <t>Markings have been grouped together in a clearly visible location, either on a permanently attached nameplate or on part of the instrument. The required information is readily observable without disassembly.</t>
  </si>
  <si>
    <t>On instruments that have a different calibration for each grain type, the user is able to select the calibration applicable for the sample to be analysed.</t>
  </si>
  <si>
    <r>
      <t xml:space="preserve">The operator is not required to judge the precise volume or weight required by the instrument to make an accurate </t>
    </r>
    <r>
      <rPr>
        <i/>
        <sz val="10"/>
        <rFont val="Arial"/>
        <family val="2"/>
      </rPr>
      <t>P</t>
    </r>
    <r>
      <rPr>
        <vertAlign val="subscript"/>
        <sz val="10"/>
        <rFont val="Arial"/>
        <family val="2"/>
      </rPr>
      <t>MB</t>
    </r>
    <r>
      <rPr>
        <sz val="10"/>
        <rFont val="Arial"/>
        <family val="2"/>
      </rPr>
      <t xml:space="preserve"> measurement. </t>
    </r>
  </si>
  <si>
    <r>
      <t xml:space="preserve">Comments: </t>
    </r>
    <r>
      <rPr>
        <i/>
        <sz val="10"/>
        <rFont val="Arial Narrow"/>
        <family val="2"/>
      </rPr>
      <t>e.g. Minimum allowable sample size.</t>
    </r>
  </si>
  <si>
    <t>5.4.2.3^</t>
  </si>
  <si>
    <r>
      <t xml:space="preserve">Comments: </t>
    </r>
    <r>
      <rPr>
        <i/>
        <sz val="10"/>
        <rFont val="Arial Narrow"/>
        <family val="2"/>
      </rPr>
      <t>e.g. ref ID of attached publication or reason for deviation.</t>
    </r>
  </si>
  <si>
    <t>Day to day forces on the parts of the instruments shall not compromise the accuracy of measurements.</t>
  </si>
  <si>
    <r>
      <t xml:space="preserve">Comments: </t>
    </r>
    <r>
      <rPr>
        <i/>
        <sz val="10"/>
        <rFont val="Arial Narrow"/>
        <family val="2"/>
      </rPr>
      <t>e.g. Specification of mill type.</t>
    </r>
  </si>
  <si>
    <t xml:space="preserve">N/A' except if the answer to 5.6.1(a) is 'Yes'.
The level indicating means is readable without any instrument disassembly. </t>
  </si>
  <si>
    <r>
      <t xml:space="preserve">Suppression of </t>
    </r>
    <r>
      <rPr>
        <i/>
        <sz val="10"/>
        <rFont val="Arial"/>
        <family val="2"/>
      </rPr>
      <t>P</t>
    </r>
    <r>
      <rPr>
        <vertAlign val="subscript"/>
        <sz val="10"/>
        <rFont val="Arial"/>
        <family val="2"/>
      </rPr>
      <t>MB</t>
    </r>
    <r>
      <rPr>
        <sz val="10"/>
        <rFont val="Arial"/>
        <family val="2"/>
      </rPr>
      <t xml:space="preserve"> measured values outside of operating ranges</t>
    </r>
  </si>
  <si>
    <r>
      <t xml:space="preserve">Sample instruments submitted for type evaluation permit 0.01% </t>
    </r>
    <r>
      <rPr>
        <i/>
        <sz val="10"/>
        <rFont val="Arial"/>
        <family val="2"/>
      </rPr>
      <t>P</t>
    </r>
    <r>
      <rPr>
        <vertAlign val="subscript"/>
        <sz val="10"/>
        <rFont val="Arial"/>
        <family val="2"/>
      </rPr>
      <t>MB</t>
    </r>
    <r>
      <rPr>
        <sz val="10"/>
        <rFont val="Arial"/>
        <family val="2"/>
      </rPr>
      <t xml:space="preserve"> resolution. </t>
    </r>
  </si>
  <si>
    <t>The type is multi-constituent measuring instrument (e.g. it measures grain moisture content in addition to protein content)</t>
  </si>
  <si>
    <t>NA' except if the previous answer is 'Yes'.
Appropriate labels are displayed or recorded to make it clear which constituent is associated the displayed or recorded measured values.</t>
  </si>
  <si>
    <t>N/A' except if the previous answer is 'Yes'.
The instrument is equipped with a level indicator and level adjustment means to reduce the likelihoood of being tilted.</t>
  </si>
  <si>
    <t>NA' except if the instrument analyses ground/milled samples-.
The manufacturer of the protein measuring instrument has designated the type(s) of mill to be used and included a unit with the submission so its suitability for the measurement process be assessed during type evaluation. 
The examiner has indicated the appropriate mill type(s).</t>
  </si>
  <si>
    <t>4.5.4^</t>
  </si>
  <si>
    <t>The legally relevant software is clearly identifiable via a unique software version or a checksum.
Examiner to indicate whether the software version or the checksum is displayed or printed out on command during operational mode, or displayed during the start-up procedure.</t>
  </si>
  <si>
    <t>The legally relevant measuring algorithms and functions are appropriate and functionally correct. 
Examiner to conduct further examinations and metrological tests if necessary.</t>
  </si>
  <si>
    <t>The software of the instrument is separated into a legally-relevant part and non-relevant parts.</t>
  </si>
  <si>
    <t>6.1.7(b)</t>
  </si>
  <si>
    <t>Checks on the software requirements within R xxx Part 1</t>
  </si>
  <si>
    <t>Cryptographic data protection is implemented in the software of the instrument.</t>
  </si>
  <si>
    <t>Details of level I validation method:</t>
  </si>
  <si>
    <t>Details of level I validation method(s):</t>
  </si>
  <si>
    <t xml:space="preserve">Insert details or the reference relevant sections of an attached software validation report. </t>
  </si>
  <si>
    <r>
      <t>The national responsible body has specified the basis moisture content (M</t>
    </r>
    <r>
      <rPr>
        <vertAlign val="subscript"/>
        <sz val="10"/>
        <rFont val="Arial"/>
        <family val="2"/>
      </rPr>
      <t>B</t>
    </r>
    <r>
      <rPr>
        <sz val="10"/>
        <rFont val="Arial"/>
        <family val="2"/>
      </rPr>
      <t xml:space="preserve">) for expressing the protein content of each grain type. 
The examiner has entered or attached the national specification.
</t>
    </r>
  </si>
  <si>
    <r>
      <t xml:space="preserve">The national responsible body has specified commercially important </t>
    </r>
    <r>
      <rPr>
        <i/>
        <sz val="10"/>
        <rFont val="Arial"/>
        <family val="2"/>
      </rPr>
      <t>P</t>
    </r>
    <r>
      <rPr>
        <vertAlign val="subscript"/>
        <sz val="10"/>
        <rFont val="Arial"/>
        <family val="2"/>
      </rPr>
      <t>MB</t>
    </r>
    <r>
      <rPr>
        <sz val="10"/>
        <rFont val="Arial"/>
        <family val="2"/>
      </rPr>
      <t xml:space="preserve"> ranges for the grains in R xxx Table 3 on which </t>
    </r>
    <r>
      <rPr>
        <i/>
        <sz val="10"/>
        <rFont val="Arial"/>
        <family val="2"/>
      </rPr>
      <t>P</t>
    </r>
    <r>
      <rPr>
        <vertAlign val="subscript"/>
        <sz val="10"/>
        <rFont val="Arial"/>
        <family val="2"/>
      </rPr>
      <t>MB</t>
    </r>
    <r>
      <rPr>
        <sz val="10"/>
        <rFont val="Arial"/>
        <family val="2"/>
      </rPr>
      <t xml:space="preserve"> measurements are subject to national approval. 
The examiner has entered or attached the national specification for the </t>
    </r>
    <r>
      <rPr>
        <i/>
        <sz val="10"/>
        <rFont val="Arial"/>
        <family val="2"/>
      </rPr>
      <t>P</t>
    </r>
    <r>
      <rPr>
        <vertAlign val="subscript"/>
        <sz val="10"/>
        <rFont val="Arial"/>
        <family val="2"/>
      </rPr>
      <t>MB</t>
    </r>
    <r>
      <rPr>
        <sz val="10"/>
        <rFont val="Arial"/>
        <family val="2"/>
      </rPr>
      <t xml:space="preserve"> measurement ranges. </t>
    </r>
  </si>
  <si>
    <t>only for this case</t>
  </si>
  <si>
    <r>
      <t>&amp;
Δt</t>
    </r>
    <r>
      <rPr>
        <vertAlign val="subscript"/>
        <sz val="10"/>
        <rFont val="Arial"/>
        <family val="2"/>
      </rPr>
      <t>H,max</t>
    </r>
  </si>
  <si>
    <r>
      <t>Δt</t>
    </r>
    <r>
      <rPr>
        <vertAlign val="subscript"/>
        <sz val="10"/>
        <rFont val="Arial"/>
        <family val="2"/>
      </rPr>
      <t>max</t>
    </r>
    <r>
      <rPr>
        <sz val="10"/>
        <rFont val="Arial"/>
        <family val="2"/>
      </rPr>
      <t xml:space="preserve"> or 
Δt</t>
    </r>
    <r>
      <rPr>
        <vertAlign val="subscript"/>
        <sz val="10"/>
        <rFont val="Arial"/>
        <family val="2"/>
      </rPr>
      <t>C,max</t>
    </r>
  </si>
  <si>
    <r>
      <t>rev Δt</t>
    </r>
    <r>
      <rPr>
        <vertAlign val="subscript"/>
        <sz val="10"/>
        <rFont val="Arial Narrow"/>
        <family val="2"/>
      </rPr>
      <t>max</t>
    </r>
    <r>
      <rPr>
        <sz val="10"/>
        <rFont val="Arial Narrow"/>
        <family val="2"/>
      </rPr>
      <t xml:space="preserve"> /
rev Δt</t>
    </r>
    <r>
      <rPr>
        <vertAlign val="subscript"/>
        <sz val="10"/>
        <rFont val="Arial Narrow"/>
        <family val="2"/>
      </rPr>
      <t>C,max</t>
    </r>
  </si>
  <si>
    <r>
      <t>&amp;
rev Δt</t>
    </r>
    <r>
      <rPr>
        <vertAlign val="subscript"/>
        <sz val="10"/>
        <rFont val="Arial Narrow"/>
        <family val="2"/>
      </rPr>
      <t>H,max</t>
    </r>
  </si>
  <si>
    <t>Revised</t>
  </si>
  <si>
    <r>
      <t xml:space="preserve">Comments: </t>
    </r>
    <r>
      <rPr>
        <i/>
        <sz val="10"/>
        <rFont val="Arial Narrow"/>
        <family val="2"/>
      </rPr>
      <t>Specify language(s).</t>
    </r>
  </si>
  <si>
    <r>
      <t>The supplier has requested for a wider environmental temperature operating range to be adopted as t</t>
    </r>
    <r>
      <rPr>
        <vertAlign val="subscript"/>
        <sz val="10"/>
        <rFont val="Arial"/>
        <family val="2"/>
      </rPr>
      <t>C</t>
    </r>
    <r>
      <rPr>
        <sz val="10"/>
        <rFont val="Arial"/>
        <family val="2"/>
      </rPr>
      <t xml:space="preserve"> to t</t>
    </r>
    <r>
      <rPr>
        <vertAlign val="subscript"/>
        <sz val="10"/>
        <rFont val="Arial"/>
        <family val="2"/>
      </rPr>
      <t>H</t>
    </r>
    <r>
      <rPr>
        <sz val="10"/>
        <rFont val="Arial"/>
        <family val="2"/>
      </rPr>
      <t xml:space="preserve"> </t>
    </r>
    <r>
      <rPr>
        <b/>
        <sz val="10"/>
        <rFont val="Arial"/>
        <family val="2"/>
      </rPr>
      <t>AND</t>
    </r>
    <r>
      <rPr>
        <sz val="10"/>
        <rFont val="Arial"/>
        <family val="2"/>
      </rPr>
      <t xml:space="preserve"> the national responsible body has accepted for this particular type evaluation.   
The examiner has indicated the revised values for t</t>
    </r>
    <r>
      <rPr>
        <vertAlign val="subscript"/>
        <sz val="10"/>
        <rFont val="Arial"/>
        <family val="2"/>
      </rPr>
      <t>C</t>
    </r>
    <r>
      <rPr>
        <sz val="10"/>
        <rFont val="Arial"/>
        <family val="2"/>
      </rPr>
      <t xml:space="preserve"> to t</t>
    </r>
    <r>
      <rPr>
        <vertAlign val="subscript"/>
        <sz val="10"/>
        <rFont val="Arial"/>
        <family val="2"/>
      </rPr>
      <t>H</t>
    </r>
    <r>
      <rPr>
        <sz val="10"/>
        <rFont val="Arial"/>
        <family val="2"/>
      </rPr>
      <t>.</t>
    </r>
  </si>
  <si>
    <r>
      <t>The supplier has requested for a wider sample temperature  range to be adopted as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t>
    </r>
    <r>
      <rPr>
        <b/>
        <sz val="10"/>
        <rFont val="Arial"/>
        <family val="2"/>
      </rPr>
      <t>AND</t>
    </r>
    <r>
      <rPr>
        <sz val="10"/>
        <rFont val="Arial"/>
        <family val="2"/>
      </rPr>
      <t xml:space="preserve"> the national responsible body has accepted for this particular type evaluation.   
The examiner has entered or attached the revised values of t</t>
    </r>
    <r>
      <rPr>
        <vertAlign val="subscript"/>
        <sz val="10"/>
        <rFont val="Arial"/>
        <family val="2"/>
      </rPr>
      <t>C,sample</t>
    </r>
    <r>
      <rPr>
        <sz val="10"/>
        <rFont val="Arial"/>
        <family val="2"/>
      </rPr>
      <t xml:space="preserve"> and t</t>
    </r>
    <r>
      <rPr>
        <vertAlign val="subscript"/>
        <sz val="10"/>
        <rFont val="Arial"/>
        <family val="2"/>
      </rPr>
      <t>H,sample</t>
    </r>
    <r>
      <rPr>
        <sz val="10"/>
        <rFont val="Arial"/>
        <family val="2"/>
      </rPr>
      <t xml:space="preserve"> for each grain type.</t>
    </r>
  </si>
  <si>
    <t>4.2.1</t>
  </si>
  <si>
    <t>4.3.2.3(b)^</t>
  </si>
  <si>
    <t>4.3.1.3(b)^</t>
  </si>
  <si>
    <t>4.2.3(b)^</t>
  </si>
  <si>
    <t>4.3.2.3(a)</t>
  </si>
  <si>
    <t>4.3.1.3(a)</t>
  </si>
  <si>
    <t>5.4.2.2(b)</t>
  </si>
  <si>
    <t>5.1 Checklist – specifications to be confirmed by the national authority</t>
  </si>
  <si>
    <t>5.1  Checklist - Specifications to be confirmed by the national authority</t>
  </si>
  <si>
    <r>
      <t>The national responsible body has specified the range of ambient temperatures (t</t>
    </r>
    <r>
      <rPr>
        <vertAlign val="subscript"/>
        <sz val="10"/>
        <rFont val="Arial"/>
        <family val="2"/>
      </rPr>
      <t>C</t>
    </r>
    <r>
      <rPr>
        <sz val="10"/>
        <rFont val="Arial"/>
        <family val="2"/>
      </rPr>
      <t xml:space="preserve"> to t</t>
    </r>
    <r>
      <rPr>
        <vertAlign val="subscript"/>
        <sz val="10"/>
        <rFont val="Arial"/>
        <family val="2"/>
      </rPr>
      <t>H</t>
    </r>
    <r>
      <rPr>
        <sz val="10"/>
        <rFont val="Arial"/>
        <family val="2"/>
      </rPr>
      <t xml:space="preserve">) in which the instrument can be used to take </t>
    </r>
    <r>
      <rPr>
        <i/>
        <sz val="10"/>
        <rFont val="Arial"/>
        <family val="2"/>
      </rPr>
      <t>P</t>
    </r>
    <r>
      <rPr>
        <vertAlign val="subscript"/>
        <sz val="10"/>
        <rFont val="Arial"/>
        <family val="2"/>
      </rPr>
      <t>MB</t>
    </r>
    <r>
      <rPr>
        <sz val="10"/>
        <rFont val="Arial"/>
        <family val="2"/>
      </rPr>
      <t xml:space="preserve"> measurements for commercial purposes. 
The range t</t>
    </r>
    <r>
      <rPr>
        <vertAlign val="subscript"/>
        <sz val="10"/>
        <rFont val="Arial"/>
        <family val="2"/>
      </rPr>
      <t>C</t>
    </r>
    <r>
      <rPr>
        <sz val="10"/>
        <rFont val="Arial"/>
        <family val="2"/>
      </rPr>
      <t xml:space="preserve"> to t</t>
    </r>
    <r>
      <rPr>
        <vertAlign val="subscript"/>
        <sz val="10"/>
        <rFont val="Arial"/>
        <family val="2"/>
      </rPr>
      <t>H</t>
    </r>
    <r>
      <rPr>
        <sz val="10"/>
        <rFont val="Arial"/>
        <family val="2"/>
      </rPr>
      <t xml:space="preserve"> includes 10 ºC to 30 ºC. 
The examiner has entered the values for t</t>
    </r>
    <r>
      <rPr>
        <vertAlign val="subscript"/>
        <sz val="10"/>
        <rFont val="Arial"/>
        <family val="2"/>
      </rPr>
      <t>C</t>
    </r>
    <r>
      <rPr>
        <sz val="10"/>
        <rFont val="Arial"/>
        <family val="2"/>
      </rPr>
      <t xml:space="preserve"> and t</t>
    </r>
    <r>
      <rPr>
        <vertAlign val="subscript"/>
        <sz val="10"/>
        <rFont val="Arial"/>
        <family val="2"/>
      </rPr>
      <t xml:space="preserve">H </t>
    </r>
    <r>
      <rPr>
        <sz val="10"/>
        <rFont val="Arial"/>
        <family val="2"/>
      </rPr>
      <t>or attached the national specification.</t>
    </r>
  </si>
  <si>
    <r>
      <t>The national responsible body has specified the range of sample temperatures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in which the instrument can be used to take </t>
    </r>
    <r>
      <rPr>
        <i/>
        <sz val="10"/>
        <rFont val="Arial"/>
        <family val="2"/>
      </rPr>
      <t>P</t>
    </r>
    <r>
      <rPr>
        <vertAlign val="subscript"/>
        <sz val="10"/>
        <rFont val="Arial"/>
        <family val="2"/>
      </rPr>
      <t>MB</t>
    </r>
    <r>
      <rPr>
        <sz val="10"/>
        <rFont val="Arial"/>
        <family val="2"/>
      </rPr>
      <t xml:space="preserve"> measurements for commercial purposes. The range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includes 10 ºC to 30 ºC. 
The examiner has entered or attached the values of t</t>
    </r>
    <r>
      <rPr>
        <vertAlign val="subscript"/>
        <sz val="10"/>
        <rFont val="Arial"/>
        <family val="2"/>
      </rPr>
      <t>C,sample</t>
    </r>
    <r>
      <rPr>
        <sz val="10"/>
        <rFont val="Arial"/>
        <family val="2"/>
      </rPr>
      <t xml:space="preserve"> and t</t>
    </r>
    <r>
      <rPr>
        <vertAlign val="subscript"/>
        <sz val="10"/>
        <rFont val="Arial"/>
        <family val="2"/>
      </rPr>
      <t>H,sample</t>
    </r>
    <r>
      <rPr>
        <sz val="10"/>
        <rFont val="Arial"/>
        <family val="2"/>
      </rPr>
      <t xml:space="preserve"> for each grain type.</t>
    </r>
  </si>
  <si>
    <t>A sample smaller than the international recommendation is permitted by the national responsible body.   
The examiner has indicated the smallest size permitted by the national responsible body and the reason for deviation from the international standard.</t>
  </si>
  <si>
    <t>Annex A^</t>
  </si>
  <si>
    <t>Correlation</t>
  </si>
  <si>
    <t>5.4.2.2(a)^</t>
  </si>
  <si>
    <r>
      <t>N/A' except if answers to 4.3.1.2^ and 4.3.1.3(b)^ are 'No', i.e. a limited range for the sample temperature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has NOT been specified by the national responsible body.
Performance test(s) demonstrate that the submitted type provides accurate </t>
    </r>
    <r>
      <rPr>
        <i/>
        <sz val="10"/>
        <rFont val="Arial"/>
        <family val="2"/>
      </rPr>
      <t>P</t>
    </r>
    <r>
      <rPr>
        <vertAlign val="subscript"/>
        <sz val="10"/>
        <rFont val="Arial"/>
        <family val="2"/>
      </rPr>
      <t>MB</t>
    </r>
    <r>
      <rPr>
        <sz val="10"/>
        <rFont val="Arial"/>
        <family val="2"/>
      </rPr>
      <t xml:space="preserve"> measurements on samples that are between 2 ºC to 45 ºC in temperature.</t>
    </r>
  </si>
  <si>
    <t>5.1.2.1(a)</t>
  </si>
  <si>
    <t>5.1.2.1(b)</t>
  </si>
  <si>
    <t>5.1.2.1{c)</t>
  </si>
  <si>
    <r>
      <t>There is provision for the instrument to automatically and clearly indicate if the following type-approved operating range is exceeded, by an appropriate error message, unambiguous warning or blanking the display: 
Range t</t>
    </r>
    <r>
      <rPr>
        <vertAlign val="subscript"/>
        <sz val="10"/>
        <rFont val="Arial"/>
        <family val="2"/>
      </rPr>
      <t>C</t>
    </r>
    <r>
      <rPr>
        <sz val="10"/>
        <rFont val="Arial"/>
        <family val="2"/>
      </rPr>
      <t xml:space="preserve"> to t</t>
    </r>
    <r>
      <rPr>
        <vertAlign val="subscript"/>
        <sz val="10"/>
        <rFont val="Arial"/>
        <family val="2"/>
      </rPr>
      <t>H</t>
    </r>
    <r>
      <rPr>
        <sz val="10"/>
        <rFont val="Arial"/>
        <family val="2"/>
      </rPr>
      <t xml:space="preserve"> specified in 4.2.2^ or 4.2.3(b)^.</t>
    </r>
  </si>
  <si>
    <r>
      <t>There is provision for the instrument to automatically and clearly indicate if the following type-approved operating range(s) is exceeded, by an appropriate error message, unambiguous warning or blanking the display: 
Range(s)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specified in 4.3.1.2^ or 4.3.1.3(b)^.</t>
    </r>
  </si>
  <si>
    <r>
      <t>There is provision for the instrument to automatically and clearly indicate if the following type-approved operating limit(s) are exceeded, by an appropriate error message, unambiguous warning or blanking the display: 
 Δt</t>
    </r>
    <r>
      <rPr>
        <vertAlign val="subscript"/>
        <sz val="10"/>
        <rFont val="Arial"/>
        <family val="2"/>
      </rPr>
      <t>max</t>
    </r>
    <r>
      <rPr>
        <sz val="10"/>
        <rFont val="Arial"/>
        <family val="2"/>
      </rPr>
      <t xml:space="preserve"> for each grain type as specified in 4.3.2.2^ or 4.3.2.3(b)^.</t>
    </r>
  </si>
  <si>
    <t>5.2.2(a)</t>
  </si>
  <si>
    <t>5.2.2(b)</t>
  </si>
  <si>
    <t>The manual includes the name and address of the manufacturer.</t>
  </si>
  <si>
    <t>The manual includes type of the instrument with which it is intended to be used.</t>
  </si>
  <si>
    <t xml:space="preserve">The manual includes the date of issue. </t>
  </si>
  <si>
    <t>5.2.2{c)</t>
  </si>
  <si>
    <t>5.2.2(d)</t>
  </si>
  <si>
    <t>5.2.2{e)</t>
  </si>
  <si>
    <t xml:space="preserve">The manual includes the types of grain for which the instrument is designed to be used. </t>
  </si>
  <si>
    <t>N/A' except if answer to 5.2.3(a)^ is 'Yes'. 
The user/owner manual is supplied in all the accepted or official language(s). The translations appear to be accurate.</t>
  </si>
  <si>
    <r>
      <t xml:space="preserve">Suppression of </t>
    </r>
    <r>
      <rPr>
        <i/>
        <sz val="10"/>
        <rFont val="Arial"/>
        <family val="2"/>
      </rPr>
      <t>P</t>
    </r>
    <r>
      <rPr>
        <vertAlign val="subscript"/>
        <sz val="10"/>
        <rFont val="Arial"/>
        <family val="2"/>
      </rPr>
      <t>MB</t>
    </r>
    <r>
      <rPr>
        <sz val="10"/>
        <rFont val="Arial"/>
        <family val="2"/>
      </rPr>
      <t xml:space="preserve"> values or warnings outside of the approved measuring range.
There is provision for the instrument to automatically suppress </t>
    </r>
    <r>
      <rPr>
        <i/>
        <sz val="10"/>
        <rFont val="Arial"/>
        <family val="2"/>
      </rPr>
      <t>P</t>
    </r>
    <r>
      <rPr>
        <vertAlign val="subscript"/>
        <sz val="10"/>
        <rFont val="Arial"/>
        <family val="2"/>
      </rPr>
      <t>MB</t>
    </r>
    <r>
      <rPr>
        <sz val="10"/>
        <rFont val="Arial"/>
        <family val="2"/>
      </rPr>
      <t xml:space="preserve"> measured values that are outside of the type-approved measurement range for the calibration, unless it is accompanied by an appropriate error message or unambiguous warning.</t>
    </r>
  </si>
  <si>
    <t xml:space="preserve">The manual includes the limitations of use of the instrument. </t>
  </si>
  <si>
    <t>The instrument is clearly and permanently marked with the manufacturer’s name or mark.</t>
  </si>
  <si>
    <t>5.3.1(a)</t>
  </si>
  <si>
    <t>5.3.1(b)</t>
  </si>
  <si>
    <t>Instrument is clearly and permanently marked with the model designation.</t>
  </si>
  <si>
    <t>5.3.1{c)</t>
  </si>
  <si>
    <t>Instrument is clearly and permanently marked with the serial number given by the manufacturer.</t>
  </si>
  <si>
    <t>5.3.1(d)</t>
  </si>
  <si>
    <t>Provision is made for application of a type approval mark.</t>
  </si>
  <si>
    <t>NA' except if the answer to 5.4.2.2(a)^ is 'No'.
The size of the sample analysed by the instrument is at least 100 g or 400 kernels or seeds (which ever is smaller).</t>
  </si>
  <si>
    <t>Metrological and technical specifications of the national responsible body</t>
  </si>
  <si>
    <t>Continued - Metrological and technical specifications of the national responsible body</t>
  </si>
  <si>
    <t>Software specifications of the national responsible body</t>
  </si>
  <si>
    <t>5.3  Examination checklist - requirements for software-controlled devices and security</t>
  </si>
  <si>
    <t>6.1.8(a)^</t>
  </si>
  <si>
    <t xml:space="preserve">The national responsible body requires instruments to be equipped with an internal recording element and/or a communication interface that permits interfacing with an external recording element. </t>
  </si>
  <si>
    <t>6.1.8(b)</t>
  </si>
  <si>
    <t xml:space="preserve">5.2 Examination checklist – metrological and technical requirements </t>
  </si>
  <si>
    <t>5.3 Examination checklist – software-controlled devices and security</t>
  </si>
  <si>
    <t>5.4 Examination checklist – documentation requirements</t>
  </si>
  <si>
    <t>SpecConfirm</t>
  </si>
  <si>
    <t>5.2  Examination checklist - metrological and technical requirements</t>
  </si>
  <si>
    <t xml:space="preserve"> Continued - Checks on the requirements within R xxx Part 1</t>
  </si>
  <si>
    <t>(^) Clause is associated with specifications set by the national responsible body in the 'SpecConfirm' sheet.</t>
  </si>
  <si>
    <t>Checks on software requirements within R xxx Parts 1 &amp; 2</t>
  </si>
  <si>
    <t xml:space="preserve">5.4  Examination checklist - documentation requirements </t>
  </si>
  <si>
    <t>6.1.4(a)</t>
  </si>
  <si>
    <t>6.1.4(b)</t>
  </si>
  <si>
    <t>Optional assessment during type evaluation-
Conformity of the legally relevant software (in the submitted units) to that in the approved type has been verified at level (b) described in D 31 clause 5.2.5.  
Examiner to confirm the identity of parts of the legally relevant source code, and for the rest of the software, the identity of the legally relevant functions described in the documentation.</t>
  </si>
  <si>
    <t>Selected functions or parts of the source code can be modified.</t>
  </si>
  <si>
    <t>N/A' except if the previous answer is 'Yes'. 
It is possible to detect software variations, e.g. via checksum values.</t>
  </si>
  <si>
    <t>6.1.4(c)</t>
  </si>
  <si>
    <t>6(a)^</t>
  </si>
  <si>
    <t>6(b)^</t>
  </si>
  <si>
    <t>6.1.8{c)</t>
  </si>
  <si>
    <t>6.1.9(a)^</t>
  </si>
  <si>
    <t>6.1.9(b)^</t>
  </si>
  <si>
    <t>Data storage</t>
  </si>
  <si>
    <t>6.2.1(b)</t>
  </si>
  <si>
    <t>6.2.1(a)^</t>
  </si>
  <si>
    <t>6.2.2</t>
  </si>
  <si>
    <t>6.3.1</t>
  </si>
  <si>
    <t>6.1.9(c)^</t>
  </si>
  <si>
    <t>6.3.2</t>
  </si>
  <si>
    <t>Details of level II validation method:</t>
  </si>
  <si>
    <t>6.1.9(d)^</t>
  </si>
  <si>
    <t>6.3.3</t>
  </si>
  <si>
    <t>6.3.4</t>
  </si>
  <si>
    <t xml:space="preserve">NA' except if the answers to both 6.1.9(c)^ and 6.1.9(d)^ are 'Yes'.
Data is protected by cryptographic means. A seal is broken if a confidential key is input or read. </t>
  </si>
  <si>
    <t xml:space="preserve">There is provision to ensure measurement data is not lost if a transmission interruption occurs because the network services become unavailable (e.g. the measurement process should stop). </t>
  </si>
  <si>
    <r>
      <t>Comments:</t>
    </r>
    <r>
      <rPr>
        <i/>
        <sz val="10"/>
        <rFont val="Arial Narrow"/>
        <family val="2"/>
      </rPr>
      <t xml:space="preserve"> </t>
    </r>
  </si>
  <si>
    <r>
      <t xml:space="preserve">In regards to the trading practices of the country where the type approval is sought-
Legally relevant measurement data can be stored outside the measuring instrument or transmitted in an insecure environment before the </t>
    </r>
    <r>
      <rPr>
        <i/>
        <sz val="10"/>
        <rFont val="Arial"/>
        <family val="2"/>
      </rPr>
      <t>P</t>
    </r>
    <r>
      <rPr>
        <vertAlign val="subscript"/>
        <sz val="10"/>
        <rFont val="Arial"/>
        <family val="2"/>
      </rPr>
      <t>MB</t>
    </r>
    <r>
      <rPr>
        <sz val="10"/>
        <rFont val="Arial"/>
        <family val="2"/>
      </rPr>
      <t xml:space="preserve"> values are used for commercial purposes.</t>
    </r>
  </si>
  <si>
    <r>
      <t xml:space="preserve">Comments: </t>
    </r>
    <r>
      <rPr>
        <i/>
        <sz val="10"/>
        <rFont val="Arial Narrow"/>
        <family val="2"/>
      </rPr>
      <t xml:space="preserve">e.g. Reason for deviation </t>
    </r>
  </si>
  <si>
    <r>
      <t>Reference method specified for the national responsible body for</t>
    </r>
    <r>
      <rPr>
        <i/>
        <sz val="10"/>
        <rFont val="Arial"/>
        <family val="2"/>
      </rPr>
      <t xml:space="preserve"> P</t>
    </r>
    <r>
      <rPr>
        <vertAlign val="subscript"/>
        <sz val="10"/>
        <rFont val="Arial"/>
        <family val="2"/>
      </rPr>
      <t>MB</t>
    </r>
    <r>
      <rPr>
        <sz val="10"/>
        <rFont val="Arial"/>
        <family val="2"/>
      </rPr>
      <t xml:space="preserve"> measurements is based on an international standard.
The examiner has inserted or attached the test procedure and provided reasons for any deviations.</t>
    </r>
  </si>
  <si>
    <t>Language(s) other than the official language are accepted by the national responsible body. 
Examiner has noted all language(s) accepted for the publication.</t>
  </si>
  <si>
    <t xml:space="preserve">^Data storage </t>
  </si>
  <si>
    <t>^Data transmission</t>
  </si>
  <si>
    <t xml:space="preserve">^Specification of software requirements </t>
  </si>
  <si>
    <t>(^) Contains specifications set by the national responsible body in the 'SpecConfirm' sheet.</t>
  </si>
  <si>
    <r>
      <t xml:space="preserve">Comments: </t>
    </r>
    <r>
      <rPr>
        <i/>
        <sz val="10"/>
        <rFont val="Arial Narrow"/>
        <family val="2"/>
      </rPr>
      <t xml:space="preserve">e.g. ref ID and location in attached publication </t>
    </r>
  </si>
  <si>
    <r>
      <t>Comments:</t>
    </r>
    <r>
      <rPr>
        <sz val="10"/>
        <rFont val="Arial Narrow"/>
        <family val="2"/>
      </rPr>
      <t xml:space="preserve"> </t>
    </r>
    <r>
      <rPr>
        <i/>
        <sz val="10"/>
        <rFont val="Arial Narrow"/>
        <family val="2"/>
      </rPr>
      <t xml:space="preserve">e.g. ref ID and location in attached publication </t>
    </r>
  </si>
  <si>
    <r>
      <t>Comments:</t>
    </r>
    <r>
      <rPr>
        <sz val="10"/>
        <rFont val="Arial Narrow"/>
        <family val="2"/>
      </rPr>
      <t xml:space="preserve"> </t>
    </r>
  </si>
  <si>
    <t xml:space="preserve">Minimum guidelines for the sampling of cereals for testing - based on international standards - have been specified by the national responsible body.
The examiner has referenced or attached the test procedure and provided reasons for deviations from international standard. </t>
  </si>
  <si>
    <t xml:space="preserve">Software changes on a verified instrument by a 'Traced Update' (instead or in addition to 'Verified Updates') is permitted by the national responsible body. </t>
  </si>
  <si>
    <r>
      <t xml:space="preserve">N/A' except if answer to 4.3.2.3(a) is 'No'.
Performance test(s) demonstrate that the submitted type provides accurate </t>
    </r>
    <r>
      <rPr>
        <i/>
        <sz val="10"/>
        <rFont val="Arial"/>
        <family val="2"/>
      </rPr>
      <t>P</t>
    </r>
    <r>
      <rPr>
        <vertAlign val="subscript"/>
        <sz val="10"/>
        <rFont val="Arial"/>
        <family val="2"/>
      </rPr>
      <t>MB</t>
    </r>
    <r>
      <rPr>
        <sz val="10"/>
        <rFont val="Arial"/>
        <family val="2"/>
      </rPr>
      <t xml:space="preserve"> measurements.
Where relevant, the examiner has attached national provisions (e.g. operating procedures for ground grain protein analysers) aimed to mitigate risks associated with the lack of Δ</t>
    </r>
    <r>
      <rPr>
        <i/>
        <sz val="10"/>
        <rFont val="Arial"/>
        <family val="2"/>
      </rPr>
      <t>t</t>
    </r>
    <r>
      <rPr>
        <sz val="10"/>
        <rFont val="Arial"/>
        <family val="2"/>
      </rPr>
      <t xml:space="preserve"> detection/ compensation facilities.</t>
    </r>
  </si>
  <si>
    <r>
      <t xml:space="preserve">N/A' except if answer to 4.3.1.3(a) is 'No'.
Performance test(s) demonstrate that the submitted type provides accurate </t>
    </r>
    <r>
      <rPr>
        <i/>
        <sz val="10"/>
        <rFont val="Arial"/>
        <family val="2"/>
      </rPr>
      <t>P</t>
    </r>
    <r>
      <rPr>
        <vertAlign val="subscript"/>
        <sz val="10"/>
        <rFont val="Arial"/>
        <family val="2"/>
      </rPr>
      <t>MB</t>
    </r>
    <r>
      <rPr>
        <sz val="10"/>
        <rFont val="Arial"/>
        <family val="2"/>
      </rPr>
      <t xml:space="preserve"> measurements.
Where relevant, the examiner has attached national provisions (e.g. operating procedures for ground grain protein analysers) aimed to mitigate risks associated with the lack of sample temperature detection/ compensation facilities.</t>
    </r>
  </si>
  <si>
    <r>
      <t>The national responsible body has specified a Δt</t>
    </r>
    <r>
      <rPr>
        <vertAlign val="subscript"/>
        <sz val="10"/>
        <rFont val="Arial"/>
        <family val="2"/>
      </rPr>
      <t>max</t>
    </r>
    <r>
      <rPr>
        <sz val="10"/>
        <rFont val="Arial"/>
        <family val="2"/>
      </rPr>
      <t xml:space="preserve"> in which the instrument can be used to take commercial </t>
    </r>
    <r>
      <rPr>
        <i/>
        <sz val="10"/>
        <rFont val="Arial"/>
        <family val="2"/>
      </rPr>
      <t>P</t>
    </r>
    <r>
      <rPr>
        <vertAlign val="subscript"/>
        <sz val="10"/>
        <rFont val="Arial"/>
        <family val="2"/>
      </rPr>
      <t>MB</t>
    </r>
    <r>
      <rPr>
        <sz val="10"/>
        <rFont val="Arial"/>
        <family val="2"/>
      </rPr>
      <t xml:space="preserve"> measurements. Δt</t>
    </r>
    <r>
      <rPr>
        <vertAlign val="subscript"/>
        <sz val="10"/>
        <rFont val="Arial"/>
        <family val="2"/>
      </rPr>
      <t>max</t>
    </r>
    <r>
      <rPr>
        <sz val="10"/>
        <rFont val="Arial"/>
        <family val="2"/>
      </rPr>
      <t xml:space="preserve"> (or Δt</t>
    </r>
    <r>
      <rPr>
        <vertAlign val="subscript"/>
        <sz val="10"/>
        <rFont val="Arial"/>
        <family val="2"/>
      </rPr>
      <t>C,max</t>
    </r>
    <r>
      <rPr>
        <sz val="10"/>
        <rFont val="Arial"/>
        <family val="2"/>
      </rPr>
      <t xml:space="preserve"> and Δt</t>
    </r>
    <r>
      <rPr>
        <vertAlign val="subscript"/>
        <sz val="10"/>
        <rFont val="Arial"/>
        <family val="2"/>
      </rPr>
      <t>H,max</t>
    </r>
    <r>
      <rPr>
        <sz val="10"/>
        <rFont val="Arial"/>
        <family val="2"/>
      </rPr>
      <t>, if unequal about t</t>
    </r>
    <r>
      <rPr>
        <vertAlign val="subscript"/>
        <sz val="10"/>
        <rFont val="Arial"/>
        <family val="2"/>
      </rPr>
      <t>ref</t>
    </r>
    <r>
      <rPr>
        <sz val="10"/>
        <rFont val="Arial"/>
        <family val="2"/>
      </rPr>
      <t xml:space="preserve">) </t>
    </r>
    <r>
      <rPr>
        <sz val="10"/>
        <rFont val="Calibri"/>
        <family val="2"/>
      </rPr>
      <t>≥</t>
    </r>
    <r>
      <rPr>
        <sz val="10"/>
        <rFont val="Arial"/>
        <family val="2"/>
      </rPr>
      <t>10 ºC.
The examiner has entered or attached the values of Δt</t>
    </r>
    <r>
      <rPr>
        <vertAlign val="subscript"/>
        <sz val="10"/>
        <rFont val="Arial"/>
        <family val="2"/>
      </rPr>
      <t>max</t>
    </r>
    <r>
      <rPr>
        <sz val="10"/>
        <rFont val="Arial"/>
        <family val="2"/>
      </rPr>
      <t xml:space="preserve"> (or Δt</t>
    </r>
    <r>
      <rPr>
        <vertAlign val="subscript"/>
        <sz val="10"/>
        <rFont val="Arial"/>
        <family val="2"/>
      </rPr>
      <t>C,max</t>
    </r>
    <r>
      <rPr>
        <sz val="10"/>
        <rFont val="Arial"/>
        <family val="2"/>
      </rPr>
      <t xml:space="preserve"> and Δt</t>
    </r>
    <r>
      <rPr>
        <vertAlign val="subscript"/>
        <sz val="10"/>
        <rFont val="Arial"/>
        <family val="2"/>
      </rPr>
      <t>H,max</t>
    </r>
    <r>
      <rPr>
        <sz val="10"/>
        <rFont val="Arial"/>
        <family val="2"/>
      </rPr>
      <t>) for each grain type.</t>
    </r>
  </si>
  <si>
    <t>The rated operating ranges for influence factors specified by the national responsible body conform to the default values in the international standard.
The examiner has entered or attached any ranges (that differ from OIML R xxx clause 4.4.1) and provided reasons for deviations.</t>
  </si>
  <si>
    <t>The disturbances specified by the national responsible body conform to the default values in the international standard.
The examiner has entered or attached any settings (that differ from OIML R xxx clause 4.4.2) and provided reasons for deviations.</t>
  </si>
  <si>
    <t>The accuracy requirements specified by the national responsible body for each grain type conform to the international standard.
The examiner has indicated any MPEs or limits (that differ from OIML R xxx Table 4) and provided reasons for  deviations.</t>
  </si>
  <si>
    <t>use next page if required</t>
  </si>
  <si>
    <t>Additional space for comments, adopted requirements, etc. Reference applicable OIML R xxx clauses.</t>
  </si>
  <si>
    <r>
      <t xml:space="preserve">N/A' except if answers to 4.2.2^ and 4.2.3(b)^ are 'No' (i.e. a limits for the environmental temperature has NOT been specified by the national responsible body).
Performance test(s) demonstrate that the submitted type provides accurate </t>
    </r>
    <r>
      <rPr>
        <i/>
        <sz val="10"/>
        <rFont val="Arial"/>
        <family val="2"/>
      </rPr>
      <t>P</t>
    </r>
    <r>
      <rPr>
        <vertAlign val="subscript"/>
        <sz val="10"/>
        <rFont val="Arial"/>
        <family val="2"/>
      </rPr>
      <t>MB</t>
    </r>
    <r>
      <rPr>
        <sz val="10"/>
        <rFont val="Arial"/>
        <family val="2"/>
      </rPr>
      <t xml:space="preserve"> measurements in all the environmental temperatures possible in the country/region.</t>
    </r>
  </si>
  <si>
    <r>
      <t>A rated operating range for the environmental temperature has been declared by the supplier as shown in section 4.9.1 or 4.9.2 of the '</t>
    </r>
    <r>
      <rPr>
        <i/>
        <sz val="10"/>
        <rFont val="Arial"/>
        <family val="2"/>
      </rPr>
      <t>ApplicationGenInfo</t>
    </r>
    <r>
      <rPr>
        <sz val="10"/>
        <rFont val="Arial"/>
        <family val="2"/>
      </rPr>
      <t xml:space="preserve">' sheet. 
Unless a wider range is specified in 4.2.3(b)^, the supplier range is equivalent to the national specification in 4.2.2^.
</t>
    </r>
  </si>
  <si>
    <r>
      <t>A limited range the sample temperature has been declared by the supplier as shown in section 4.9.1 or 4.9.2 of the '</t>
    </r>
    <r>
      <rPr>
        <i/>
        <sz val="10"/>
        <rFont val="Arial"/>
        <family val="2"/>
      </rPr>
      <t>ApplicationGenInfo</t>
    </r>
    <r>
      <rPr>
        <sz val="10"/>
        <rFont val="Arial"/>
        <family val="2"/>
      </rPr>
      <t>' sheet.
Unless a wider range is specified in 4.3.1.3(b)^, the supplier range(s) are equivalent to the national specification in 4.3.1.2^.</t>
    </r>
  </si>
  <si>
    <r>
      <t>NA' except if answers to 4.3.2.2^ and 4.3.2.3(b)^ are 'No', i.e. Δt</t>
    </r>
    <r>
      <rPr>
        <vertAlign val="subscript"/>
        <sz val="10"/>
        <rFont val="Arial"/>
        <family val="2"/>
      </rPr>
      <t>max</t>
    </r>
    <r>
      <rPr>
        <sz val="10"/>
        <rFont val="Arial"/>
        <family val="2"/>
      </rPr>
      <t xml:space="preserve"> (maximum limit for the sample and instrument temperature differential when that latter is a t</t>
    </r>
    <r>
      <rPr>
        <vertAlign val="subscript"/>
        <sz val="10"/>
        <rFont val="Arial"/>
        <family val="2"/>
      </rPr>
      <t>ref</t>
    </r>
    <r>
      <rPr>
        <sz val="10"/>
        <rFont val="Arial"/>
        <family val="2"/>
      </rPr>
      <t>) has NOT been specified by the national responsible body.
Performance test(s) demonstrate that the instrument at reference temperature (t</t>
    </r>
    <r>
      <rPr>
        <vertAlign val="subscript"/>
        <sz val="10"/>
        <rFont val="Arial"/>
        <family val="2"/>
      </rPr>
      <t>ref</t>
    </r>
    <r>
      <rPr>
        <sz val="10"/>
        <rFont val="Arial"/>
        <family val="2"/>
      </rPr>
      <t>), provides accurate</t>
    </r>
    <r>
      <rPr>
        <i/>
        <sz val="10"/>
        <rFont val="Arial"/>
        <family val="2"/>
      </rPr>
      <t xml:space="preserve"> P</t>
    </r>
    <r>
      <rPr>
        <vertAlign val="subscript"/>
        <sz val="10"/>
        <rFont val="Arial"/>
        <family val="2"/>
      </rPr>
      <t>MB</t>
    </r>
    <r>
      <rPr>
        <sz val="10"/>
        <rFont val="Arial"/>
        <family val="2"/>
      </rPr>
      <t xml:space="preserve"> measurements on samples within the range t</t>
    </r>
    <r>
      <rPr>
        <vertAlign val="subscript"/>
        <sz val="10"/>
        <rFont val="Arial"/>
        <family val="2"/>
      </rPr>
      <t>C,sample</t>
    </r>
    <r>
      <rPr>
        <sz val="10"/>
        <rFont val="Arial"/>
        <family val="2"/>
      </rPr>
      <t xml:space="preserve"> to t</t>
    </r>
    <r>
      <rPr>
        <vertAlign val="subscript"/>
        <sz val="10"/>
        <rFont val="Arial"/>
        <family val="2"/>
      </rPr>
      <t>H,sample</t>
    </r>
    <r>
      <rPr>
        <sz val="10"/>
        <rFont val="Arial"/>
        <family val="2"/>
      </rPr>
      <t xml:space="preserve"> regardless of the magnitude of Δ</t>
    </r>
    <r>
      <rPr>
        <i/>
        <sz val="10"/>
        <rFont val="Arial"/>
        <family val="2"/>
      </rPr>
      <t>t</t>
    </r>
    <r>
      <rPr>
        <sz val="10"/>
        <rFont val="Arial"/>
        <family val="2"/>
      </rPr>
      <t xml:space="preserve">. </t>
    </r>
  </si>
  <si>
    <r>
      <t>A maximum limit for Δ</t>
    </r>
    <r>
      <rPr>
        <i/>
        <sz val="10"/>
        <rFont val="Arial"/>
        <family val="2"/>
      </rPr>
      <t>t</t>
    </r>
    <r>
      <rPr>
        <sz val="10"/>
        <rFont val="Arial"/>
        <family val="2"/>
      </rPr>
      <t xml:space="preserve"> has been declared by the supplier as shown in section 4.9.1 or 4.9.2 of the '</t>
    </r>
    <r>
      <rPr>
        <i/>
        <sz val="10"/>
        <rFont val="Arial"/>
        <family val="2"/>
      </rPr>
      <t>ApplicationGenInfo</t>
    </r>
    <r>
      <rPr>
        <sz val="10"/>
        <rFont val="Arial"/>
        <family val="2"/>
      </rPr>
      <t>'.
Unless a larger Δtmax is specified in 4.3.2.3(b)^, supplier limit(s) for Δ</t>
    </r>
    <r>
      <rPr>
        <i/>
        <sz val="10"/>
        <rFont val="Arial"/>
        <family val="2"/>
      </rPr>
      <t>t</t>
    </r>
    <r>
      <rPr>
        <sz val="10"/>
        <rFont val="Arial"/>
        <family val="2"/>
      </rPr>
      <t xml:space="preserve"> are equivalent to the national specification in 4.3.2.2^.</t>
    </r>
  </si>
  <si>
    <t>Selection of calibration on the instrument</t>
  </si>
  <si>
    <t>NOTE: All the following are not applicable 'N/A' except if the answer to 6(a)^ is 'Yes'</t>
  </si>
  <si>
    <t>If the answer to 6(a)^ is 'No' or 'N/A', the following considerations may not apply.</t>
  </si>
  <si>
    <t>Based on manufacturer specifications and preliminary tests, tilting the instrument in any upright direction by up to 5% (approximately 3º) may reduce the accuracy of the instrument.</t>
  </si>
  <si>
    <t xml:space="preserve">N/A' except if the answer to 6.1.8(a)^ is 'Yes'.
The instrument is equipped with the required recording element(s). </t>
  </si>
  <si>
    <t>Data transmission in insecure environment</t>
  </si>
  <si>
    <t>N/A' except if the answer to 6.1.9(a)^ is 'Yes'.
The national responsible body requires instruments to meet the requirements in OIML R xxx clause 6.3 if it is possible store or transmit the measurement data in an insecure enviroment.</t>
  </si>
  <si>
    <t>N/A' except if the answer to 6.1.9(b)^ is 'Yes'.
The national responsible body deems the risk associated with instruments that can be used in an insecure environment as severity II and requires data protection via cryptographic means.</t>
  </si>
  <si>
    <t>6.4.1(a)^</t>
  </si>
  <si>
    <t>The national responsible body has adopted all the guidance in Annex G on sealing methods, as the means of ensuring the requirements in clause 6.4.1 are met.</t>
  </si>
  <si>
    <t>Sealing</t>
  </si>
  <si>
    <t>6.4.1(b)</t>
  </si>
  <si>
    <r>
      <t xml:space="preserve">Storage of the legally relevant </t>
    </r>
    <r>
      <rPr>
        <i/>
        <sz val="10"/>
        <rFont val="Arial"/>
        <family val="2"/>
      </rPr>
      <t>P</t>
    </r>
    <r>
      <rPr>
        <vertAlign val="subscript"/>
        <sz val="10"/>
        <rFont val="Arial"/>
        <family val="2"/>
      </rPr>
      <t>MB</t>
    </r>
    <r>
      <rPr>
        <sz val="10"/>
        <rFont val="Arial"/>
        <family val="2"/>
      </rPr>
      <t xml:space="preserve"> measurements  and data is required by the national responsible body.</t>
    </r>
  </si>
  <si>
    <t>N/A' except if the answer to 6.1.9(c)^ is 'Yes'.
The national responsible body requires the effectiveness of data encryption facilities to be validated via Procedure B methods (extended examination).</t>
  </si>
  <si>
    <r>
      <t>The supplier has requested for a larger maximum differential to be adopted as Δt</t>
    </r>
    <r>
      <rPr>
        <vertAlign val="subscript"/>
        <sz val="10"/>
        <rFont val="Arial"/>
        <family val="2"/>
      </rPr>
      <t>max</t>
    </r>
    <r>
      <rPr>
        <sz val="10"/>
        <rFont val="Arial"/>
        <family val="2"/>
      </rPr>
      <t xml:space="preserve"> (or Δt</t>
    </r>
    <r>
      <rPr>
        <vertAlign val="subscript"/>
        <sz val="10"/>
        <rFont val="Arial"/>
        <family val="2"/>
      </rPr>
      <t>C,max</t>
    </r>
    <r>
      <rPr>
        <sz val="10"/>
        <rFont val="Arial"/>
        <family val="2"/>
      </rPr>
      <t xml:space="preserve"> and Δt</t>
    </r>
    <r>
      <rPr>
        <vertAlign val="subscript"/>
        <sz val="10"/>
        <rFont val="Arial"/>
        <family val="2"/>
      </rPr>
      <t>H,max</t>
    </r>
    <r>
      <rPr>
        <sz val="10"/>
        <rFont val="Arial"/>
        <family val="2"/>
      </rPr>
      <t xml:space="preserve">) </t>
    </r>
    <r>
      <rPr>
        <b/>
        <sz val="10"/>
        <rFont val="Arial"/>
        <family val="2"/>
      </rPr>
      <t>AND</t>
    </r>
    <r>
      <rPr>
        <sz val="10"/>
        <rFont val="Arial"/>
        <family val="2"/>
      </rPr>
      <t xml:space="preserve"> the national responsible body has accepted for this type evaluation.   
The examiner has entered or attached the revised values of Δt</t>
    </r>
    <r>
      <rPr>
        <vertAlign val="subscript"/>
        <sz val="10"/>
        <rFont val="Arial"/>
        <family val="2"/>
      </rPr>
      <t>max</t>
    </r>
    <r>
      <rPr>
        <sz val="10"/>
        <rFont val="Arial"/>
        <family val="2"/>
      </rPr>
      <t xml:space="preserve"> (or Δt</t>
    </r>
    <r>
      <rPr>
        <vertAlign val="subscript"/>
        <sz val="10"/>
        <rFont val="Arial"/>
        <family val="2"/>
      </rPr>
      <t>C,max</t>
    </r>
    <r>
      <rPr>
        <sz val="10"/>
        <rFont val="Arial"/>
        <family val="2"/>
      </rPr>
      <t xml:space="preserve"> and Δt</t>
    </r>
    <r>
      <rPr>
        <vertAlign val="subscript"/>
        <sz val="10"/>
        <rFont val="Arial"/>
        <family val="2"/>
      </rPr>
      <t>H,max</t>
    </r>
    <r>
      <rPr>
        <sz val="10"/>
        <rFont val="Arial"/>
        <family val="2"/>
      </rPr>
      <t>) for each grain type.</t>
    </r>
  </si>
  <si>
    <r>
      <t>The national responsible body has specified the relationship between the measured nitrogen content (N) and the protein content (</t>
    </r>
    <r>
      <rPr>
        <i/>
        <sz val="10"/>
        <rFont val="Arial"/>
        <family val="2"/>
      </rPr>
      <t>P</t>
    </r>
    <r>
      <rPr>
        <i/>
        <vertAlign val="subscript"/>
        <sz val="10"/>
        <rFont val="Arial"/>
        <family val="2"/>
      </rPr>
      <t>M</t>
    </r>
    <r>
      <rPr>
        <sz val="10"/>
        <rFont val="Arial"/>
        <family val="2"/>
      </rPr>
      <t xml:space="preserve"> or </t>
    </r>
    <r>
      <rPr>
        <i/>
        <sz val="10"/>
        <rFont val="Arial"/>
        <family val="2"/>
      </rPr>
      <t>P</t>
    </r>
    <r>
      <rPr>
        <vertAlign val="subscript"/>
        <sz val="10"/>
        <rFont val="Arial"/>
        <family val="2"/>
      </rPr>
      <t>MB</t>
    </r>
    <r>
      <rPr>
        <sz val="10"/>
        <rFont val="Arial"/>
        <family val="2"/>
      </rPr>
      <t>) for each grain type.
The examiner has entered or attached the national specification.</t>
    </r>
  </si>
  <si>
    <t>An event logger has been provided which includes the following: an event counter, the parameter ID, the date and time of change, and the new value of the parameter changed. 
For changes to multiple calibration constants (e.g. 10 or more), the calibration version number may be presented rather than the calibration  constants.</t>
  </si>
  <si>
    <t>The event logger automatically retains the ID of the parameter changed, the date and time of change, and the new value of the parameter.</t>
  </si>
  <si>
    <t xml:space="preserve">If the instrument does not include a printer, there is provision for attachment of a printer, which can print the contents of the audit trail upon demand. </t>
  </si>
  <si>
    <t>The event logger has the capacity to retain records equal to 25 times the number of sealable parameters in the instrument. Not more than 1000 records are required.</t>
  </si>
  <si>
    <t>cont.</t>
  </si>
  <si>
    <r>
      <t xml:space="preserve">N/A' except if unrestricted or remote access to sealable parameters is possible </t>
    </r>
    <r>
      <rPr>
        <b/>
        <sz val="10"/>
        <rFont val="Arial"/>
        <family val="2"/>
      </rPr>
      <t>AND</t>
    </r>
    <r>
      <rPr>
        <sz val="10"/>
        <rFont val="Arial"/>
        <family val="2"/>
      </rPr>
      <t xml:space="preserve"> the answer to 6.4.1(a)^ is 'Yes'.
Annex G Checklist-</t>
    </r>
  </si>
  <si>
    <t>Non-sealable parameters that are routinely changed in normal operation, cannot be accessed in the mode which allows sealable parameters to be adjusted.</t>
  </si>
  <si>
    <t>The event counter cannot be reset by the operator and has the capacity of at least  1000 values (e.g. 000 to 999).</t>
  </si>
  <si>
    <t>The event counter increments appropriately. 
In the case of an event event logger, if an adjustment mode is entered but no changes are made, this does not constituite an event and the counter must not increment.</t>
  </si>
  <si>
    <t>The event logger drops the oldest event when  the memory capacity is full and a new entry is saved.</t>
  </si>
  <si>
    <t>The audit trail information is capable of being retained in memory for at least 30 days while the instrument is without power.</t>
  </si>
  <si>
    <t>Accessing the audit train information for review is separate from the mode used to enter or modify sealable parameters.</t>
  </si>
  <si>
    <t>Audit trail information can be accessed without requiring the removal of any parts other than the normal requirements to inspect the integrity of a physical seal or to use a key (for a panel lock).</t>
  </si>
  <si>
    <t>The printed audit trail is readily interpretable by an enforcement official.</t>
  </si>
  <si>
    <t>Event logger information is printed in order from the most recent event to the oldest event.</t>
  </si>
  <si>
    <t>If the event logger information is printed on more than one line per event, information is printed in blocks which are readily understandable.</t>
  </si>
  <si>
    <t>6.4.1(c)</t>
  </si>
  <si>
    <t>NA' except if answers to 6.1.8(a)^ and 6.1.8(b) are 'Yes'.
Correspondence between the displayed information and remote recording element has been verified during performance test(s).</t>
  </si>
  <si>
    <t xml:space="preserve">The measurement data is stored automatically when the measurement is finished. </t>
  </si>
  <si>
    <t xml:space="preserve">No protein content values are recorded before the end of the measurement cycle. </t>
  </si>
  <si>
    <t>The storage device has sufficient permanency to ensure that data are not corrupted.</t>
  </si>
  <si>
    <t>There is sufficient memory for storage of the required measurement data to be used at a later time.</t>
  </si>
  <si>
    <t xml:space="preserve">The measurement value stored is accompanied by all relevant information necessary for future legally relevant use. 
</t>
  </si>
  <si>
    <t>Details of level I validation method for 6.2:</t>
  </si>
  <si>
    <t xml:space="preserve">The data is protected by software means to guarantee the authenticity and integrity. </t>
  </si>
  <si>
    <t>There is provision for the data to be discarded or marked unusable if an irregularity is detected.</t>
  </si>
  <si>
    <r>
      <rPr>
        <b/>
        <sz val="10"/>
        <rFont val="Arial"/>
        <family val="2"/>
      </rPr>
      <t xml:space="preserve">Data storage    </t>
    </r>
    <r>
      <rPr>
        <sz val="10"/>
        <rFont val="Arial"/>
        <family val="2"/>
      </rPr>
      <t>All 'N/A' except if the answer to 6.2.1(a)^ is 'Yes'</t>
    </r>
  </si>
  <si>
    <r>
      <rPr>
        <b/>
        <sz val="10"/>
        <rFont val="Arial"/>
        <family val="2"/>
      </rPr>
      <t xml:space="preserve">Data transmission   </t>
    </r>
    <r>
      <rPr>
        <sz val="10"/>
        <rFont val="Arial"/>
        <family val="2"/>
      </rPr>
      <t>All 'N/A' except if the answer to 6.1.9(b)^ is 'Yes'</t>
    </r>
  </si>
  <si>
    <r>
      <t xml:space="preserve">N/A' except if unrestricted or remote access to sealable parameters is possible </t>
    </r>
    <r>
      <rPr>
        <b/>
        <sz val="10"/>
        <rFont val="Arial"/>
        <family val="2"/>
      </rPr>
      <t>AND</t>
    </r>
    <r>
      <rPr>
        <sz val="10"/>
        <rFont val="Arial"/>
        <family val="2"/>
      </rPr>
      <t xml:space="preserve"> the answer to 6.4.1(a)^ is 'No'.
Provision has been made for appropriate sealing by mechanical, electronic and/or cryptographic means, making any change that affects the metrological integrity of the instrument impossible or evident. Calibrations, zero-setting and test point adjustments are sealed. </t>
    </r>
  </si>
  <si>
    <t>6.4.2.4(a)^</t>
  </si>
  <si>
    <r>
      <t xml:space="preserve">Comments: </t>
    </r>
    <r>
      <rPr>
        <i/>
        <sz val="10"/>
        <rFont val="Arial"/>
        <family val="2"/>
      </rPr>
      <t xml:space="preserve"> </t>
    </r>
    <r>
      <rPr>
        <i/>
        <sz val="10"/>
        <rFont val="Arial Narrow"/>
        <family val="2"/>
      </rPr>
      <t>e.g. Details of any access restrictions to device-specific parameters</t>
    </r>
  </si>
  <si>
    <t>9.4(a)^</t>
  </si>
  <si>
    <t xml:space="preserve">N/A' except if the answer to 6.1.7(a) and/or 6.1.7(b) is 'Yes'.
The legally relevant software can be operated only in the environment specified for its correct functioning. If necessary to secure the correct functioning of the legally relevant software, the operating system has been fixed to a defined invariant configuration. </t>
  </si>
  <si>
    <t>6.1.7(c)</t>
  </si>
  <si>
    <r>
      <t xml:space="preserve">The measurement records include: test sample identifier, measurement date and time, unique identification of the instrument, grain type, </t>
    </r>
    <r>
      <rPr>
        <i/>
        <sz val="10"/>
        <rFont val="Arial"/>
        <family val="2"/>
      </rPr>
      <t>P</t>
    </r>
    <r>
      <rPr>
        <vertAlign val="subscript"/>
        <sz val="10"/>
        <rFont val="Arial"/>
        <family val="2"/>
      </rPr>
      <t xml:space="preserve">MB </t>
    </r>
    <r>
      <rPr>
        <sz val="10"/>
        <rFont val="Arial"/>
        <family val="2"/>
      </rPr>
      <t>results and units as displayed, calibration version ID, error messages and constituent labels (on multi-constituent meters).</t>
    </r>
  </si>
  <si>
    <t>N/A' except if the answer to 9.4(a)^ is 'Yes'.
Implementation of the software fulfils the requirements for Traced Updates in D 31 clause 5.2.6.2.</t>
  </si>
  <si>
    <t>The national responsible body has restricted access to any of the device-specific (i.e. calibration or configuration) parameters. 
The examiner has entered or attached the details of any access restrictions.</t>
  </si>
  <si>
    <t>9.5.1(a)^</t>
  </si>
  <si>
    <t>9.5.1(b)^</t>
  </si>
  <si>
    <t>9.5.3^</t>
  </si>
  <si>
    <t xml:space="preserve">A calibration update process which is not a Verified Update, is permitted by the national responsible body, provided that the instrument fulfils the requirements for Traced Updates at type evaluation. </t>
  </si>
  <si>
    <r>
      <t xml:space="preserve">The national responsible body allows for updates to </t>
    </r>
    <r>
      <rPr>
        <i/>
        <sz val="10"/>
        <rFont val="Arial"/>
        <family val="2"/>
      </rPr>
      <t>P</t>
    </r>
    <r>
      <rPr>
        <vertAlign val="subscript"/>
        <sz val="10"/>
        <rFont val="Arial"/>
        <family val="2"/>
      </rPr>
      <t>MB</t>
    </r>
    <r>
      <rPr>
        <sz val="10"/>
        <rFont val="Arial"/>
        <family val="2"/>
      </rPr>
      <t xml:space="preserve">  calibrations to accommodate for seasonal variations.</t>
    </r>
  </si>
  <si>
    <t>There is provision for only authorised persons to change grain calibrations.</t>
  </si>
  <si>
    <t xml:space="preserve">Changes to the grain calibrations of the instrument are impossible unless recorded in an audit trail. </t>
  </si>
  <si>
    <t>There is provision for an error message to be automatically displayed if calibration constants are electronically corrupted and to make further measurements impossible.</t>
  </si>
  <si>
    <t>NA' except if the answer to 6.4.2.4(a)^ is 'Yes'.
The instrument complies with any access restrictions to adjustable parameters.</t>
  </si>
  <si>
    <r>
      <t xml:space="preserve">N/A' except if the previous answer is 'Yes'. 
The requirements of D 31 clause 5.2.1.2 for </t>
    </r>
    <r>
      <rPr>
        <i/>
        <sz val="10"/>
        <rFont val="Arial"/>
        <family val="2"/>
      </rPr>
      <t>Separation of software parts</t>
    </r>
    <r>
      <rPr>
        <sz val="10"/>
        <rFont val="Arial"/>
        <family val="2"/>
      </rPr>
      <t xml:space="preserve"> have been fulfilled.</t>
    </r>
  </si>
  <si>
    <t>N/A' except if instruments or modules are operated by software.
The national responsible body has attempted to adopt the software requirements in OIML R xxx clause 6.
The examiner has attached an alternative assessment criteria and report template (where applicable) and provided reasons for deviations from the international recommendation.</t>
  </si>
  <si>
    <t>The possible consequences arising from any fraud or misuse facilitated by the software have been considered by the national responsible body. 
Severity I is maintained as the appropriate risk level and procedure A methods suffice for validation in most cases. The examiner has provided reasons for deviations from procedure 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</si>
</sst>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d/mm/yy;@"/>
    <numFmt numFmtId="166" formatCode="hh:mm:ss;@"/>
    <numFmt numFmtId="167" formatCode="[$-C09]dd\-mmmm\-yyyy;@"/>
    <numFmt numFmtId="168" formatCode="General\ &quot;V/m&quot;"/>
    <numFmt numFmtId="169" formatCode="0.0E+00"/>
  </numFmts>
  <fonts count="27" x14ac:knownFonts="1">
    <font>
      <sz val="10"/>
      <name val="Arial"/>
      <family val="2"/>
    </font>
    <font>
      <u/>
      <sz val="10"/>
      <color indexed="12"/>
      <name val="Arial"/>
      <family val="2"/>
    </font>
    <font>
      <sz val="8"/>
      <name val="Arial"/>
      <family val="2"/>
    </font>
    <font>
      <b/>
      <sz val="10"/>
      <name val="Arial"/>
      <family val="2"/>
    </font>
    <font>
      <sz val="7.5"/>
      <name val="Arial"/>
      <family val="2"/>
    </font>
    <font>
      <sz val="10"/>
      <name val="Arial Narrow"/>
      <family val="2"/>
    </font>
    <font>
      <vertAlign val="subscript"/>
      <sz val="10"/>
      <name val="Arial"/>
      <family val="2"/>
    </font>
    <font>
      <vertAlign val="superscript"/>
      <sz val="10"/>
      <name val="Arial"/>
      <family val="2"/>
    </font>
    <font>
      <sz val="10"/>
      <name val="Arial"/>
      <family val="2"/>
    </font>
    <font>
      <b/>
      <sz val="11"/>
      <name val="Arial"/>
      <family val="2"/>
    </font>
    <font>
      <sz val="11"/>
      <name val="Arial"/>
      <family val="2"/>
    </font>
    <font>
      <sz val="9"/>
      <name val="Arial"/>
      <family val="2"/>
    </font>
    <font>
      <sz val="4"/>
      <name val="Arial"/>
      <family val="2"/>
    </font>
    <font>
      <u/>
      <sz val="11"/>
      <color indexed="12"/>
      <name val="Arial"/>
      <family val="2"/>
    </font>
    <font>
      <sz val="10"/>
      <name val="Arial"/>
      <family val="2"/>
    </font>
    <font>
      <b/>
      <vertAlign val="subscript"/>
      <sz val="10"/>
      <name val="Arial"/>
      <family val="2"/>
    </font>
    <font>
      <i/>
      <sz val="10"/>
      <name val="Arial"/>
      <family val="2"/>
    </font>
    <font>
      <b/>
      <sz val="10"/>
      <name val="Arial Bold"/>
    </font>
    <font>
      <u/>
      <sz val="10"/>
      <color indexed="12"/>
      <name val="Arial"/>
      <family val="2"/>
    </font>
    <font>
      <sz val="10"/>
      <name val="Arial"/>
      <family val="2"/>
    </font>
    <font>
      <sz val="10"/>
      <name val="Calibri"/>
      <family val="2"/>
    </font>
    <font>
      <sz val="10"/>
      <color indexed="81"/>
      <name val="Tahoma"/>
      <family val="2"/>
    </font>
    <font>
      <b/>
      <sz val="10"/>
      <color indexed="81"/>
      <name val="Tahoma"/>
      <family val="2"/>
    </font>
    <font>
      <vertAlign val="subscript"/>
      <sz val="10"/>
      <name val="Arial Narrow"/>
      <family val="2"/>
    </font>
    <font>
      <i/>
      <vertAlign val="subscript"/>
      <sz val="10"/>
      <name val="Arial"/>
      <family val="2"/>
    </font>
    <font>
      <i/>
      <sz val="10"/>
      <name val="Arial Narrow"/>
      <family val="2"/>
    </font>
    <font>
      <sz val="8"/>
      <color rgb="FF000000"/>
      <name val="Tahoma"/>
      <family val="2"/>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8" tint="0.79998168889431442"/>
        <bgColor indexed="64"/>
      </patternFill>
    </fill>
    <fill>
      <patternFill patternType="solid">
        <fgColor theme="1" tint="0.49998474074526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0.14999847407452621"/>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12"/>
      </left>
      <right style="thin">
        <color indexed="12"/>
      </right>
      <top style="thin">
        <color indexed="12"/>
      </top>
      <bottom style="thin">
        <color indexed="12"/>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12"/>
      </left>
      <right style="thin">
        <color indexed="12"/>
      </right>
      <top/>
      <bottom style="thin">
        <color indexed="12"/>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12"/>
      </right>
      <top style="thin">
        <color indexed="64"/>
      </top>
      <bottom style="thin">
        <color indexed="12"/>
      </bottom>
      <diagonal/>
    </border>
    <border>
      <left style="thin">
        <color indexed="12"/>
      </left>
      <right style="thin">
        <color indexed="12"/>
      </right>
      <top style="thin">
        <color indexed="64"/>
      </top>
      <bottom style="thin">
        <color indexed="12"/>
      </bottom>
      <diagonal/>
    </border>
    <border>
      <left style="thin">
        <color indexed="12"/>
      </left>
      <right style="thin">
        <color indexed="64"/>
      </right>
      <top style="thin">
        <color indexed="64"/>
      </top>
      <bottom style="thin">
        <color indexed="12"/>
      </bottom>
      <diagonal/>
    </border>
    <border>
      <left style="thin">
        <color indexed="64"/>
      </left>
      <right style="thin">
        <color indexed="12"/>
      </right>
      <top style="thin">
        <color indexed="12"/>
      </top>
      <bottom style="thin">
        <color indexed="12"/>
      </bottom>
      <diagonal/>
    </border>
    <border>
      <left style="thin">
        <color indexed="12"/>
      </left>
      <right style="thin">
        <color indexed="64"/>
      </right>
      <top style="thin">
        <color indexed="12"/>
      </top>
      <bottom style="thin">
        <color indexed="12"/>
      </bottom>
      <diagonal/>
    </border>
    <border>
      <left style="thin">
        <color indexed="64"/>
      </left>
      <right style="thin">
        <color indexed="12"/>
      </right>
      <top style="thin">
        <color indexed="12"/>
      </top>
      <bottom style="thin">
        <color indexed="64"/>
      </bottom>
      <diagonal/>
    </border>
    <border>
      <left style="thin">
        <color indexed="12"/>
      </left>
      <right style="thin">
        <color indexed="12"/>
      </right>
      <top style="thin">
        <color indexed="12"/>
      </top>
      <bottom style="thin">
        <color indexed="64"/>
      </bottom>
      <diagonal/>
    </border>
    <border>
      <left style="thin">
        <color indexed="12"/>
      </left>
      <right style="thin">
        <color indexed="64"/>
      </right>
      <top style="thin">
        <color indexed="12"/>
      </top>
      <bottom style="thin">
        <color indexed="64"/>
      </bottom>
      <diagonal/>
    </border>
    <border>
      <left style="thin">
        <color indexed="64"/>
      </left>
      <right style="thin">
        <color indexed="64"/>
      </right>
      <top style="thin">
        <color indexed="64"/>
      </top>
      <bottom style="thin">
        <color indexed="12"/>
      </bottom>
      <diagonal/>
    </border>
    <border>
      <left style="thin">
        <color indexed="64"/>
      </left>
      <right style="thin">
        <color indexed="64"/>
      </right>
      <top style="thin">
        <color indexed="12"/>
      </top>
      <bottom style="thin">
        <color indexed="12"/>
      </bottom>
      <diagonal/>
    </border>
    <border>
      <left style="thin">
        <color indexed="64"/>
      </left>
      <right style="thin">
        <color indexed="64"/>
      </right>
      <top style="thin">
        <color indexed="12"/>
      </top>
      <bottom style="thin">
        <color indexed="64"/>
      </bottom>
      <diagonal/>
    </border>
    <border>
      <left style="thin">
        <color indexed="64"/>
      </left>
      <right style="thin">
        <color indexed="12"/>
      </right>
      <top/>
      <bottom style="thin">
        <color indexed="12"/>
      </bottom>
      <diagonal/>
    </border>
    <border>
      <left style="thin">
        <color indexed="12"/>
      </left>
      <right/>
      <top/>
      <bottom style="thin">
        <color indexed="12"/>
      </bottom>
      <diagonal/>
    </border>
    <border>
      <left style="thin">
        <color indexed="12"/>
      </left>
      <right/>
      <top style="thin">
        <color indexed="12"/>
      </top>
      <bottom style="thin">
        <color indexed="12"/>
      </bottom>
      <diagonal/>
    </border>
    <border>
      <left style="thin">
        <color indexed="12"/>
      </left>
      <right/>
      <top style="thin">
        <color indexed="12"/>
      </top>
      <bottom style="thin">
        <color indexed="64"/>
      </bottom>
      <diagonal/>
    </border>
    <border>
      <left style="thin">
        <color indexed="12"/>
      </left>
      <right/>
      <top style="thin">
        <color indexed="64"/>
      </top>
      <bottom style="thin">
        <color indexed="12"/>
      </bottom>
      <diagonal/>
    </border>
    <border>
      <left style="thin">
        <color indexed="64"/>
      </left>
      <right style="thin">
        <color indexed="12"/>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dotted">
        <color indexed="64"/>
      </bottom>
      <diagonal/>
    </border>
    <border>
      <left/>
      <right/>
      <top style="dotted">
        <color indexed="64"/>
      </top>
      <bottom style="dotted">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12"/>
      </left>
      <right style="thin">
        <color indexed="12"/>
      </right>
      <top style="thin">
        <color indexed="64"/>
      </top>
      <bottom style="thin">
        <color indexed="64"/>
      </bottom>
      <diagonal/>
    </border>
    <border>
      <left style="thin">
        <color indexed="64"/>
      </left>
      <right style="thin">
        <color theme="4"/>
      </right>
      <top style="thin">
        <color indexed="64"/>
      </top>
      <bottom style="thin">
        <color theme="4"/>
      </bottom>
      <diagonal/>
    </border>
    <border>
      <left style="thin">
        <color theme="4"/>
      </left>
      <right style="thin">
        <color theme="4"/>
      </right>
      <top style="thin">
        <color indexed="64"/>
      </top>
      <bottom style="thin">
        <color theme="4"/>
      </bottom>
      <diagonal/>
    </border>
    <border>
      <left style="thin">
        <color indexed="64"/>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style="thin">
        <color theme="4"/>
      </left>
      <right style="thin">
        <color indexed="64"/>
      </right>
      <top style="thin">
        <color indexed="64"/>
      </top>
      <bottom style="thin">
        <color theme="4"/>
      </bottom>
      <diagonal/>
    </border>
    <border>
      <left style="thin">
        <color indexed="64"/>
      </left>
      <right style="thin">
        <color theme="8"/>
      </right>
      <top style="thin">
        <color indexed="64"/>
      </top>
      <bottom style="thin">
        <color theme="8"/>
      </bottom>
      <diagonal/>
    </border>
    <border>
      <left style="thin">
        <color theme="8"/>
      </left>
      <right style="thin">
        <color indexed="64"/>
      </right>
      <top style="thin">
        <color indexed="64"/>
      </top>
      <bottom style="thin">
        <color theme="8"/>
      </bottom>
      <diagonal/>
    </border>
    <border>
      <left style="thin">
        <color indexed="64"/>
      </left>
      <right style="thin">
        <color theme="8"/>
      </right>
      <top style="thin">
        <color theme="8"/>
      </top>
      <bottom style="thin">
        <color theme="8"/>
      </bottom>
      <diagonal/>
    </border>
    <border>
      <left style="thin">
        <color theme="8"/>
      </left>
      <right style="thin">
        <color indexed="64"/>
      </right>
      <top style="thin">
        <color theme="8"/>
      </top>
      <bottom style="thin">
        <color theme="8"/>
      </bottom>
      <diagonal/>
    </border>
    <border>
      <left style="thin">
        <color theme="4"/>
      </left>
      <right style="thin">
        <color indexed="64"/>
      </right>
      <top style="thin">
        <color theme="4"/>
      </top>
      <bottom style="thin">
        <color theme="4"/>
      </bottom>
      <diagonal/>
    </border>
    <border>
      <left style="thin">
        <color indexed="64"/>
      </left>
      <right style="thin">
        <color theme="4"/>
      </right>
      <top style="thin">
        <color theme="4"/>
      </top>
      <bottom style="medium">
        <color indexed="64"/>
      </bottom>
      <diagonal/>
    </border>
    <border>
      <left style="thin">
        <color theme="4"/>
      </left>
      <right style="thin">
        <color theme="4"/>
      </right>
      <top style="thin">
        <color theme="4"/>
      </top>
      <bottom style="medium">
        <color indexed="64"/>
      </bottom>
      <diagonal/>
    </border>
    <border>
      <left style="thin">
        <color theme="4"/>
      </left>
      <right style="thin">
        <color indexed="64"/>
      </right>
      <top style="thin">
        <color theme="4"/>
      </top>
      <bottom style="medium">
        <color indexed="64"/>
      </bottom>
      <diagonal/>
    </border>
    <border>
      <left style="thin">
        <color indexed="64"/>
      </left>
      <right style="thin">
        <color theme="8"/>
      </right>
      <top style="thin">
        <color theme="8"/>
      </top>
      <bottom style="medium">
        <color indexed="64"/>
      </bottom>
      <diagonal/>
    </border>
    <border>
      <left style="thin">
        <color theme="8"/>
      </left>
      <right style="thin">
        <color indexed="64"/>
      </right>
      <top style="thin">
        <color theme="8"/>
      </top>
      <bottom style="medium">
        <color indexed="64"/>
      </bottom>
      <diagonal/>
    </border>
    <border>
      <left style="thin">
        <color theme="4"/>
      </left>
      <right style="thin">
        <color theme="4"/>
      </right>
      <top/>
      <bottom style="thin">
        <color theme="4"/>
      </bottom>
      <diagonal/>
    </border>
    <border>
      <left style="thin">
        <color indexed="64"/>
      </left>
      <right/>
      <top style="thin">
        <color indexed="64"/>
      </top>
      <bottom style="thin">
        <color theme="8"/>
      </bottom>
      <diagonal/>
    </border>
    <border>
      <left style="thin">
        <color indexed="64"/>
      </left>
      <right/>
      <top style="thin">
        <color theme="8"/>
      </top>
      <bottom style="thin">
        <color theme="8"/>
      </bottom>
      <diagonal/>
    </border>
    <border>
      <left style="thin">
        <color indexed="64"/>
      </left>
      <right/>
      <top style="thin">
        <color theme="8"/>
      </top>
      <bottom style="medium">
        <color indexed="64"/>
      </bottom>
      <diagonal/>
    </border>
    <border>
      <left/>
      <right style="thin">
        <color indexed="64"/>
      </right>
      <top style="thin">
        <color indexed="64"/>
      </top>
      <bottom style="thin">
        <color theme="8"/>
      </bottom>
      <diagonal/>
    </border>
    <border>
      <left/>
      <right style="thin">
        <color indexed="64"/>
      </right>
      <top style="thin">
        <color theme="8"/>
      </top>
      <bottom style="thin">
        <color theme="8"/>
      </bottom>
      <diagonal/>
    </border>
    <border>
      <left/>
      <right style="thin">
        <color indexed="64"/>
      </right>
      <top style="thin">
        <color theme="8"/>
      </top>
      <bottom style="medium">
        <color indexed="64"/>
      </bottom>
      <diagonal/>
    </border>
    <border>
      <left style="thin">
        <color theme="8"/>
      </left>
      <right/>
      <top style="thin">
        <color indexed="64"/>
      </top>
      <bottom style="thin">
        <color theme="8"/>
      </bottom>
      <diagonal/>
    </border>
    <border>
      <left style="thin">
        <color theme="8"/>
      </left>
      <right/>
      <top style="thin">
        <color theme="8"/>
      </top>
      <bottom style="thin">
        <color theme="8"/>
      </bottom>
      <diagonal/>
    </border>
    <border>
      <left style="thin">
        <color theme="8"/>
      </left>
      <right/>
      <top style="thin">
        <color theme="8"/>
      </top>
      <bottom style="medium">
        <color indexed="64"/>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theme="0" tint="-0.499984740745262"/>
      </right>
      <top style="thin">
        <color indexed="64"/>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indexed="64"/>
      </right>
      <top style="thin">
        <color theme="0" tint="-0.499984740745262"/>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1049">
    <xf numFmtId="0" fontId="0" fillId="0" borderId="0" xfId="0"/>
    <xf numFmtId="0" fontId="0" fillId="2" borderId="1" xfId="0" applyFill="1" applyBorder="1" applyProtection="1">
      <protection locked="0"/>
    </xf>
    <xf numFmtId="0" fontId="0" fillId="0" borderId="0" xfId="0" applyFill="1"/>
    <xf numFmtId="0" fontId="0" fillId="2" borderId="1" xfId="0" applyFill="1" applyBorder="1" applyProtection="1"/>
    <xf numFmtId="0" fontId="0" fillId="0" borderId="0" xfId="0" applyFill="1" applyBorder="1" applyAlignment="1" applyProtection="1">
      <alignment horizontal="center"/>
    </xf>
    <xf numFmtId="0" fontId="0" fillId="0" borderId="0" xfId="0" applyFill="1" applyAlignment="1" applyProtection="1">
      <alignment horizontal="center"/>
    </xf>
    <xf numFmtId="0" fontId="0" fillId="0" borderId="0" xfId="0" applyFill="1" applyProtection="1"/>
    <xf numFmtId="0" fontId="10" fillId="0" borderId="0" xfId="0" applyFont="1" applyFill="1"/>
    <xf numFmtId="0" fontId="8" fillId="0" borderId="0" xfId="0" applyFont="1" applyFill="1"/>
    <xf numFmtId="0" fontId="12" fillId="0" borderId="0" xfId="0" applyFont="1" applyFill="1"/>
    <xf numFmtId="0" fontId="10" fillId="0" borderId="0" xfId="0" applyFont="1" applyFill="1" applyAlignment="1">
      <alignment horizontal="left"/>
    </xf>
    <xf numFmtId="0" fontId="9" fillId="0" borderId="0" xfId="0" applyFont="1" applyFill="1"/>
    <xf numFmtId="0" fontId="3" fillId="0" borderId="0" xfId="0" applyFont="1" applyFill="1"/>
    <xf numFmtId="0" fontId="10" fillId="0" borderId="0" xfId="0" applyFont="1" applyFill="1" applyAlignment="1">
      <alignment horizontal="right"/>
    </xf>
    <xf numFmtId="0" fontId="10" fillId="0" borderId="0" xfId="0" applyFont="1" applyFill="1" applyBorder="1" applyAlignment="1">
      <alignment horizontal="right"/>
    </xf>
    <xf numFmtId="0" fontId="10" fillId="0" borderId="2" xfId="0" applyFont="1" applyFill="1" applyBorder="1" applyAlignment="1">
      <alignment horizontal="right"/>
    </xf>
    <xf numFmtId="0" fontId="12" fillId="0" borderId="0" xfId="0" applyFont="1" applyFill="1" applyBorder="1" applyAlignment="1">
      <alignment horizontal="right"/>
    </xf>
    <xf numFmtId="0" fontId="12" fillId="0" borderId="3" xfId="0" applyFont="1" applyFill="1" applyBorder="1" applyAlignment="1" applyProtection="1">
      <alignment horizontal="center"/>
    </xf>
    <xf numFmtId="0" fontId="12" fillId="0" borderId="4" xfId="0" applyFont="1" applyFill="1" applyBorder="1" applyAlignment="1" applyProtection="1">
      <alignment horizontal="center"/>
    </xf>
    <xf numFmtId="0" fontId="10" fillId="0" borderId="5" xfId="0" applyFont="1" applyFill="1" applyBorder="1" applyAlignment="1">
      <alignment horizontal="center"/>
    </xf>
    <xf numFmtId="0" fontId="12" fillId="0" borderId="0" xfId="0" applyFont="1" applyFill="1" applyBorder="1" applyAlignment="1" applyProtection="1">
      <alignment horizontal="center"/>
    </xf>
    <xf numFmtId="0" fontId="10" fillId="0" borderId="0" xfId="0" applyFont="1" applyFill="1" applyBorder="1"/>
    <xf numFmtId="0" fontId="12" fillId="0" borderId="6" xfId="0" applyFont="1" applyFill="1" applyBorder="1" applyAlignment="1" applyProtection="1">
      <alignment horizontal="center"/>
    </xf>
    <xf numFmtId="0" fontId="9" fillId="0" borderId="0" xfId="0" applyFont="1" applyFill="1" applyAlignment="1">
      <alignment horizontal="left"/>
    </xf>
    <xf numFmtId="0" fontId="13" fillId="0" borderId="0" xfId="1" quotePrefix="1" applyFont="1" applyFill="1" applyAlignment="1" applyProtection="1">
      <alignment horizontal="left"/>
    </xf>
    <xf numFmtId="0" fontId="9" fillId="0" borderId="1" xfId="0" applyFont="1" applyFill="1" applyBorder="1" applyAlignment="1">
      <alignment horizontal="center"/>
    </xf>
    <xf numFmtId="0" fontId="10" fillId="0" borderId="3" xfId="0" applyFont="1" applyFill="1" applyBorder="1" applyAlignment="1"/>
    <xf numFmtId="0" fontId="10" fillId="0" borderId="8" xfId="0" applyFont="1" applyFill="1" applyBorder="1" applyAlignment="1"/>
    <xf numFmtId="0" fontId="10" fillId="0" borderId="3" xfId="0" applyFont="1" applyFill="1" applyBorder="1" applyAlignment="1">
      <alignment vertical="top"/>
    </xf>
    <xf numFmtId="0" fontId="10" fillId="0" borderId="8" xfId="0" applyFont="1" applyFill="1" applyBorder="1" applyAlignment="1">
      <alignment vertical="top"/>
    </xf>
    <xf numFmtId="0" fontId="14" fillId="0" borderId="3" xfId="0" applyFont="1" applyFill="1" applyBorder="1" applyAlignment="1"/>
    <xf numFmtId="0" fontId="12" fillId="0" borderId="0" xfId="0" applyFont="1" applyFill="1" applyBorder="1" applyAlignment="1" applyProtection="1">
      <alignment horizontal="left" vertical="top"/>
    </xf>
    <xf numFmtId="0" fontId="10" fillId="0" borderId="0" xfId="0" applyFont="1" applyFill="1" applyAlignment="1" applyProtection="1">
      <alignment horizontal="left" vertical="top"/>
    </xf>
    <xf numFmtId="0" fontId="9" fillId="0" borderId="0" xfId="0" applyFont="1" applyFill="1" applyAlignment="1" applyProtection="1">
      <alignment horizontal="left" vertical="top"/>
    </xf>
    <xf numFmtId="0" fontId="13" fillId="0" borderId="0" xfId="1" quotePrefix="1" applyFont="1" applyFill="1" applyAlignment="1" applyProtection="1">
      <alignment horizontal="left" vertical="top"/>
    </xf>
    <xf numFmtId="0" fontId="12" fillId="0" borderId="0" xfId="0" applyFont="1" applyFill="1" applyAlignment="1" applyProtection="1">
      <alignment horizontal="left" vertical="top"/>
    </xf>
    <xf numFmtId="0" fontId="3" fillId="0" borderId="0" xfId="0" applyFont="1" applyFill="1" applyAlignment="1" applyProtection="1">
      <alignment horizontal="left" vertical="top"/>
    </xf>
    <xf numFmtId="0" fontId="8" fillId="0" borderId="0" xfId="0" applyFont="1" applyFill="1" applyAlignment="1" applyProtection="1">
      <alignment horizontal="left" vertical="top"/>
    </xf>
    <xf numFmtId="0" fontId="8" fillId="0" borderId="0" xfId="0" applyFont="1" applyFill="1" applyBorder="1" applyAlignment="1" applyProtection="1">
      <alignment horizontal="left" vertical="top"/>
    </xf>
    <xf numFmtId="0" fontId="8" fillId="0" borderId="1" xfId="0" applyFont="1" applyFill="1" applyBorder="1" applyAlignment="1" applyProtection="1">
      <alignment horizontal="left" vertical="top"/>
    </xf>
    <xf numFmtId="0" fontId="8" fillId="0" borderId="5" xfId="0" applyFont="1" applyFill="1" applyBorder="1" applyAlignment="1" applyProtection="1">
      <alignment horizontal="left" vertical="top"/>
    </xf>
    <xf numFmtId="0" fontId="8" fillId="0" borderId="9" xfId="0" applyFont="1" applyFill="1" applyBorder="1" applyAlignment="1" applyProtection="1">
      <alignment horizontal="left" vertical="top"/>
    </xf>
    <xf numFmtId="0" fontId="8" fillId="0" borderId="10" xfId="0" applyFont="1" applyFill="1" applyBorder="1" applyAlignment="1" applyProtection="1">
      <alignment horizontal="left" vertical="top"/>
    </xf>
    <xf numFmtId="0" fontId="3" fillId="0" borderId="1" xfId="0" applyFont="1" applyFill="1" applyBorder="1" applyAlignment="1" applyProtection="1">
      <alignment horizontal="left" vertical="top"/>
    </xf>
    <xf numFmtId="0" fontId="3" fillId="0" borderId="0" xfId="0" applyFont="1" applyFill="1" applyAlignment="1" applyProtection="1">
      <alignment horizontal="center" vertical="top"/>
    </xf>
    <xf numFmtId="0" fontId="0" fillId="0" borderId="8" xfId="0" applyFill="1" applyBorder="1" applyAlignment="1">
      <alignment horizontal="center"/>
    </xf>
    <xf numFmtId="0" fontId="0" fillId="0" borderId="0" xfId="0" applyFill="1" applyAlignment="1"/>
    <xf numFmtId="0" fontId="0" fillId="0" borderId="0" xfId="0" applyFill="1" applyAlignment="1">
      <alignment horizontal="center"/>
    </xf>
    <xf numFmtId="0" fontId="0" fillId="0" borderId="0" xfId="0" applyFill="1" applyBorder="1" applyAlignment="1">
      <alignment horizontal="center"/>
    </xf>
    <xf numFmtId="0" fontId="5" fillId="0" borderId="0" xfId="0" applyFont="1" applyFill="1" applyProtection="1"/>
    <xf numFmtId="0" fontId="5" fillId="0" borderId="0" xfId="0" applyFont="1" applyFill="1" applyBorder="1"/>
    <xf numFmtId="0" fontId="0" fillId="0" borderId="7" xfId="0" applyFill="1" applyBorder="1" applyAlignment="1">
      <alignment horizontal="center"/>
    </xf>
    <xf numFmtId="0" fontId="0" fillId="0" borderId="3" xfId="0" applyFill="1" applyBorder="1" applyAlignment="1">
      <alignment horizontal="center"/>
    </xf>
    <xf numFmtId="0" fontId="0" fillId="0" borderId="9" xfId="0" applyFill="1" applyBorder="1" applyAlignment="1">
      <alignment horizontal="center"/>
    </xf>
    <xf numFmtId="0" fontId="0" fillId="0" borderId="1" xfId="0" applyFill="1" applyBorder="1" applyAlignment="1">
      <alignment horizontal="center"/>
    </xf>
    <xf numFmtId="0" fontId="0" fillId="0" borderId="11" xfId="0" applyFill="1" applyBorder="1" applyAlignment="1">
      <alignment horizontal="center"/>
    </xf>
    <xf numFmtId="0" fontId="0" fillId="0" borderId="1" xfId="0" applyFill="1" applyBorder="1"/>
    <xf numFmtId="0" fontId="0" fillId="0" borderId="12" xfId="0" applyFill="1" applyBorder="1"/>
    <xf numFmtId="0" fontId="0" fillId="0" borderId="0" xfId="0" applyFill="1" applyBorder="1"/>
    <xf numFmtId="0" fontId="0" fillId="0" borderId="10" xfId="0" applyFill="1" applyBorder="1" applyAlignment="1">
      <alignment horizontal="center"/>
    </xf>
    <xf numFmtId="0" fontId="0" fillId="0" borderId="1" xfId="0" applyFill="1" applyBorder="1" applyAlignment="1">
      <alignment horizontal="left" vertical="center"/>
    </xf>
    <xf numFmtId="0" fontId="0" fillId="0" borderId="10" xfId="0" applyFill="1" applyBorder="1"/>
    <xf numFmtId="0" fontId="0" fillId="0" borderId="1" xfId="0" applyFill="1" applyBorder="1" applyAlignment="1"/>
    <xf numFmtId="0" fontId="5" fillId="0" borderId="10" xfId="0" applyFont="1" applyFill="1" applyBorder="1" applyAlignment="1">
      <alignment horizontal="center"/>
    </xf>
    <xf numFmtId="0" fontId="5" fillId="0" borderId="1" xfId="0" applyFont="1" applyFill="1" applyBorder="1" applyAlignment="1">
      <alignment horizontal="center"/>
    </xf>
    <xf numFmtId="2" fontId="0" fillId="0" borderId="13" xfId="0" applyNumberFormat="1" applyFill="1" applyBorder="1"/>
    <xf numFmtId="0" fontId="0" fillId="0" borderId="4" xfId="0" applyFill="1" applyBorder="1" applyAlignment="1">
      <alignment horizontal="left" vertical="center"/>
    </xf>
    <xf numFmtId="0" fontId="0" fillId="0" borderId="4" xfId="0" applyFill="1" applyBorder="1" applyAlignment="1">
      <alignment horizontal="center"/>
    </xf>
    <xf numFmtId="0" fontId="0" fillId="0" borderId="4" xfId="0" applyFill="1" applyBorder="1"/>
    <xf numFmtId="2" fontId="0" fillId="3" borderId="1" xfId="0" applyNumberFormat="1" applyFill="1" applyBorder="1" applyProtection="1">
      <protection locked="0"/>
    </xf>
    <xf numFmtId="0" fontId="0" fillId="3" borderId="7" xfId="0" applyFill="1" applyBorder="1" applyAlignment="1" applyProtection="1">
      <alignment horizontal="center"/>
      <protection locked="0"/>
    </xf>
    <xf numFmtId="0" fontId="0" fillId="3" borderId="1" xfId="0" applyFill="1" applyBorder="1"/>
    <xf numFmtId="0" fontId="0" fillId="3" borderId="1" xfId="0" applyFill="1" applyBorder="1" applyAlignment="1">
      <alignment horizontal="center"/>
    </xf>
    <xf numFmtId="0" fontId="0" fillId="3" borderId="1" xfId="0" applyFill="1" applyBorder="1" applyProtection="1">
      <protection locked="0"/>
    </xf>
    <xf numFmtId="0" fontId="0" fillId="3" borderId="7" xfId="0" applyFill="1" applyBorder="1" applyProtection="1">
      <protection locked="0"/>
    </xf>
    <xf numFmtId="0" fontId="0" fillId="3" borderId="11" xfId="0" applyFill="1" applyBorder="1" applyProtection="1">
      <protection locked="0"/>
    </xf>
    <xf numFmtId="0" fontId="0" fillId="3" borderId="14" xfId="0" applyFill="1" applyBorder="1" applyProtection="1">
      <protection locked="0"/>
    </xf>
    <xf numFmtId="0" fontId="0" fillId="3" borderId="15" xfId="0" applyFill="1" applyBorder="1" applyAlignment="1" applyProtection="1">
      <alignment horizontal="center"/>
      <protection locked="0"/>
    </xf>
    <xf numFmtId="0" fontId="0" fillId="3" borderId="16" xfId="0" applyFill="1" applyBorder="1" applyAlignment="1" applyProtection="1">
      <alignment horizontal="center"/>
      <protection locked="0"/>
    </xf>
    <xf numFmtId="0" fontId="0" fillId="3" borderId="17" xfId="0" applyFill="1" applyBorder="1" applyProtection="1">
      <protection locked="0"/>
    </xf>
    <xf numFmtId="0" fontId="0" fillId="3" borderId="18" xfId="0" applyFill="1" applyBorder="1" applyAlignment="1" applyProtection="1">
      <alignment horizontal="center"/>
      <protection locked="0"/>
    </xf>
    <xf numFmtId="0" fontId="0" fillId="3" borderId="19" xfId="0" applyFill="1" applyBorder="1" applyAlignment="1" applyProtection="1">
      <alignment horizontal="center"/>
      <protection locked="0"/>
    </xf>
    <xf numFmtId="0" fontId="3" fillId="0" borderId="0" xfId="0" applyFont="1" applyFill="1" applyProtection="1"/>
    <xf numFmtId="0" fontId="0" fillId="0" borderId="1" xfId="0" applyFill="1" applyBorder="1" applyAlignment="1" applyProtection="1">
      <alignment horizontal="center"/>
    </xf>
    <xf numFmtId="0" fontId="5" fillId="0" borderId="0" xfId="0" applyFont="1" applyFill="1" applyBorder="1" applyProtection="1"/>
    <xf numFmtId="0" fontId="0" fillId="0" borderId="10" xfId="0" applyFill="1" applyBorder="1" applyAlignment="1" applyProtection="1">
      <alignment horizontal="center"/>
    </xf>
    <xf numFmtId="0" fontId="0" fillId="0" borderId="9" xfId="0" applyFill="1" applyBorder="1" applyAlignment="1" applyProtection="1">
      <alignment horizontal="center"/>
    </xf>
    <xf numFmtId="0" fontId="0" fillId="0" borderId="8" xfId="0" applyFill="1" applyBorder="1" applyAlignment="1" applyProtection="1">
      <alignment horizontal="center"/>
    </xf>
    <xf numFmtId="0" fontId="0" fillId="0" borderId="3" xfId="0" applyFill="1" applyBorder="1" applyAlignment="1" applyProtection="1">
      <alignment horizontal="center"/>
    </xf>
    <xf numFmtId="0" fontId="0" fillId="0" borderId="1" xfId="0" applyFill="1" applyBorder="1" applyAlignment="1" applyProtection="1">
      <alignment horizontal="center" vertical="center"/>
    </xf>
    <xf numFmtId="0" fontId="0" fillId="0" borderId="20" xfId="0" applyFill="1" applyBorder="1" applyAlignment="1" applyProtection="1">
      <alignment horizontal="center" vertical="center"/>
    </xf>
    <xf numFmtId="0" fontId="0" fillId="0" borderId="0" xfId="0" applyFont="1" applyFill="1" applyProtection="1"/>
    <xf numFmtId="0" fontId="0" fillId="0" borderId="12" xfId="0" applyFill="1" applyBorder="1" applyAlignment="1" applyProtection="1">
      <alignment horizontal="center"/>
    </xf>
    <xf numFmtId="2" fontId="0" fillId="0" borderId="13" xfId="0" applyNumberFormat="1" applyFill="1" applyBorder="1" applyProtection="1"/>
    <xf numFmtId="0" fontId="8" fillId="0" borderId="1" xfId="0" applyFont="1" applyFill="1" applyBorder="1" applyAlignment="1" applyProtection="1">
      <alignment horizontal="center"/>
    </xf>
    <xf numFmtId="0" fontId="0" fillId="0" borderId="14" xfId="0" applyFill="1" applyBorder="1" applyAlignment="1" applyProtection="1">
      <alignment horizontal="center" vertical="center"/>
    </xf>
    <xf numFmtId="0" fontId="0" fillId="0" borderId="10" xfId="0" applyFont="1" applyFill="1" applyBorder="1" applyAlignment="1" applyProtection="1">
      <alignment horizontal="center" vertical="center" wrapText="1"/>
    </xf>
    <xf numFmtId="0" fontId="0" fillId="0" borderId="12" xfId="0" applyFill="1" applyBorder="1" applyProtection="1"/>
    <xf numFmtId="0" fontId="0" fillId="0" borderId="6" xfId="0" applyFill="1" applyBorder="1" applyAlignment="1" applyProtection="1">
      <alignment horizontal="center"/>
    </xf>
    <xf numFmtId="0" fontId="0" fillId="0" borderId="15" xfId="0" applyFill="1" applyBorder="1" applyAlignment="1" applyProtection="1">
      <alignment horizontal="center"/>
    </xf>
    <xf numFmtId="0" fontId="0" fillId="0" borderId="21" xfId="0" applyFill="1" applyBorder="1" applyAlignment="1" applyProtection="1">
      <alignment horizontal="center"/>
    </xf>
    <xf numFmtId="1" fontId="0" fillId="0" borderId="6" xfId="0" applyNumberFormat="1" applyFill="1" applyBorder="1" applyAlignment="1" applyProtection="1">
      <alignment horizontal="center"/>
    </xf>
    <xf numFmtId="1" fontId="0" fillId="0" borderId="3" xfId="0" applyNumberFormat="1" applyFill="1" applyBorder="1" applyAlignment="1" applyProtection="1">
      <alignment horizontal="center"/>
    </xf>
    <xf numFmtId="0" fontId="0" fillId="0" borderId="9" xfId="0" applyFill="1" applyBorder="1" applyProtection="1"/>
    <xf numFmtId="0" fontId="0" fillId="0" borderId="9" xfId="0" applyFont="1" applyFill="1" applyBorder="1" applyAlignment="1" applyProtection="1">
      <alignment horizontal="center"/>
    </xf>
    <xf numFmtId="2" fontId="0" fillId="0" borderId="22" xfId="0" applyNumberFormat="1" applyFill="1" applyBorder="1" applyProtection="1"/>
    <xf numFmtId="0" fontId="0" fillId="0" borderId="10" xfId="0" applyFill="1" applyBorder="1" applyProtection="1"/>
    <xf numFmtId="0" fontId="10" fillId="0" borderId="0" xfId="0" applyFont="1" applyFill="1" applyBorder="1" applyAlignment="1">
      <alignment horizontal="left"/>
    </xf>
    <xf numFmtId="0" fontId="14" fillId="0" borderId="0" xfId="0" applyFont="1" applyFill="1" applyBorder="1" applyAlignment="1"/>
    <xf numFmtId="0" fontId="10" fillId="0" borderId="0" xfId="0" applyFont="1" applyFill="1" applyBorder="1" applyAlignment="1"/>
    <xf numFmtId="0" fontId="8" fillId="0" borderId="0" xfId="0" applyFont="1" applyFill="1" applyBorder="1" applyAlignment="1">
      <alignment horizontal="left"/>
    </xf>
    <xf numFmtId="0" fontId="10" fillId="0" borderId="0" xfId="0" applyFont="1" applyFill="1" applyBorder="1" applyProtection="1">
      <protection locked="0"/>
    </xf>
    <xf numFmtId="0" fontId="0" fillId="0" borderId="0" xfId="0" applyFill="1" applyBorder="1" applyProtection="1"/>
    <xf numFmtId="0" fontId="0" fillId="0" borderId="0" xfId="0" applyFill="1" applyBorder="1" applyAlignment="1" applyProtection="1">
      <alignment horizontal="center" vertical="center"/>
    </xf>
    <xf numFmtId="2" fontId="0" fillId="0" borderId="0" xfId="0" applyNumberFormat="1" applyFill="1" applyBorder="1" applyProtection="1">
      <protection locked="0"/>
    </xf>
    <xf numFmtId="0" fontId="0" fillId="3" borderId="1" xfId="0" applyFill="1" applyBorder="1" applyAlignment="1" applyProtection="1">
      <alignment horizontal="center"/>
      <protection locked="0"/>
    </xf>
    <xf numFmtId="0" fontId="0" fillId="2" borderId="7" xfId="0" applyFill="1" applyBorder="1" applyAlignment="1" applyProtection="1">
      <alignment horizontal="center"/>
      <protection locked="0"/>
    </xf>
    <xf numFmtId="0" fontId="0" fillId="0" borderId="2" xfId="0" applyFill="1" applyBorder="1" applyProtection="1"/>
    <xf numFmtId="0" fontId="0" fillId="2" borderId="1" xfId="0" applyNumberFormat="1" applyFill="1" applyBorder="1" applyProtection="1">
      <protection locked="0"/>
    </xf>
    <xf numFmtId="2" fontId="0" fillId="2" borderId="1" xfId="0" applyNumberFormat="1" applyFill="1" applyBorder="1" applyProtection="1">
      <protection locked="0"/>
    </xf>
    <xf numFmtId="0" fontId="0" fillId="3" borderId="1" xfId="0" applyNumberFormat="1" applyFill="1" applyBorder="1" applyProtection="1">
      <protection locked="0"/>
    </xf>
    <xf numFmtId="0" fontId="0" fillId="2" borderId="9" xfId="0" applyFill="1" applyBorder="1" applyProtection="1"/>
    <xf numFmtId="0" fontId="0" fillId="2" borderId="9" xfId="0" applyFill="1" applyBorder="1" applyAlignment="1" applyProtection="1"/>
    <xf numFmtId="2" fontId="0" fillId="0" borderId="0" xfId="0" applyNumberFormat="1" applyFill="1" applyBorder="1" applyProtection="1"/>
    <xf numFmtId="2" fontId="0" fillId="0" borderId="0" xfId="0" applyNumberFormat="1" applyFill="1" applyBorder="1" applyAlignment="1" applyProtection="1">
      <alignment horizontal="center" vertical="center"/>
    </xf>
    <xf numFmtId="0" fontId="0" fillId="2" borderId="1" xfId="0" applyFill="1" applyBorder="1" applyAlignment="1" applyProtection="1">
      <alignment horizontal="center" vertical="center"/>
    </xf>
    <xf numFmtId="0" fontId="3" fillId="0" borderId="0" xfId="0" applyFont="1" applyFill="1" applyBorder="1" applyProtection="1"/>
    <xf numFmtId="0" fontId="0" fillId="2" borderId="1" xfId="0" applyFill="1" applyBorder="1" applyAlignment="1" applyProtection="1">
      <alignment horizontal="center"/>
    </xf>
    <xf numFmtId="2" fontId="0" fillId="3" borderId="1" xfId="0" applyNumberFormat="1" applyFill="1" applyBorder="1" applyAlignment="1" applyProtection="1">
      <alignment horizontal="center"/>
      <protection locked="0"/>
    </xf>
    <xf numFmtId="0" fontId="0" fillId="2" borderId="1" xfId="0" applyFill="1" applyBorder="1" applyAlignment="1" applyProtection="1">
      <alignment horizontal="center"/>
      <protection locked="0"/>
    </xf>
    <xf numFmtId="2" fontId="0" fillId="3" borderId="7" xfId="0" applyNumberFormat="1" applyFill="1" applyBorder="1" applyAlignment="1" applyProtection="1">
      <alignment horizontal="center"/>
      <protection locked="0"/>
    </xf>
    <xf numFmtId="0" fontId="0" fillId="3" borderId="11" xfId="0" applyFill="1" applyBorder="1" applyAlignment="1" applyProtection="1">
      <alignment horizontal="center"/>
      <protection locked="0"/>
    </xf>
    <xf numFmtId="0" fontId="0" fillId="2" borderId="11" xfId="0" applyFill="1" applyBorder="1" applyAlignment="1" applyProtection="1">
      <alignment horizontal="center"/>
      <protection locked="0"/>
    </xf>
    <xf numFmtId="0" fontId="0" fillId="2" borderId="7" xfId="0" applyFill="1" applyBorder="1" applyAlignment="1" applyProtection="1">
      <alignment horizontal="center"/>
    </xf>
    <xf numFmtId="0" fontId="0" fillId="2" borderId="17" xfId="0" applyFill="1" applyBorder="1" applyAlignment="1" applyProtection="1">
      <alignment horizontal="center"/>
    </xf>
    <xf numFmtId="0" fontId="0" fillId="2" borderId="23" xfId="0" applyFill="1" applyBorder="1" applyAlignment="1" applyProtection="1">
      <alignment horizontal="center"/>
    </xf>
    <xf numFmtId="2" fontId="0" fillId="2" borderId="1" xfId="0" applyNumberFormat="1" applyFill="1" applyBorder="1" applyAlignment="1" applyProtection="1">
      <alignment horizontal="center"/>
      <protection locked="0"/>
    </xf>
    <xf numFmtId="2" fontId="0" fillId="2" borderId="1" xfId="0" applyNumberFormat="1" applyFill="1" applyBorder="1" applyAlignment="1" applyProtection="1">
      <alignment horizontal="center"/>
    </xf>
    <xf numFmtId="165" fontId="0" fillId="3" borderId="1" xfId="0" applyNumberFormat="1" applyFill="1" applyBorder="1" applyAlignment="1" applyProtection="1">
      <alignment horizontal="center"/>
      <protection locked="0"/>
    </xf>
    <xf numFmtId="165" fontId="0" fillId="2" borderId="1" xfId="0" applyNumberFormat="1" applyFill="1" applyBorder="1" applyAlignment="1" applyProtection="1">
      <alignment horizontal="center"/>
      <protection locked="0"/>
    </xf>
    <xf numFmtId="165" fontId="0" fillId="2" borderId="1" xfId="0" applyNumberFormat="1" applyFill="1" applyBorder="1" applyAlignment="1" applyProtection="1">
      <alignment horizontal="center"/>
    </xf>
    <xf numFmtId="166" fontId="0" fillId="3" borderId="1" xfId="0" applyNumberFormat="1" applyFill="1" applyBorder="1" applyAlignment="1" applyProtection="1">
      <alignment horizontal="center"/>
      <protection locked="0"/>
    </xf>
    <xf numFmtId="166" fontId="0" fillId="2" borderId="1" xfId="0" applyNumberFormat="1" applyFill="1" applyBorder="1" applyAlignment="1" applyProtection="1">
      <alignment horizontal="center"/>
      <protection locked="0"/>
    </xf>
    <xf numFmtId="166" fontId="0" fillId="2" borderId="1" xfId="0" applyNumberFormat="1" applyFill="1" applyBorder="1" applyAlignment="1" applyProtection="1">
      <alignment horizontal="center"/>
    </xf>
    <xf numFmtId="0" fontId="3" fillId="0" borderId="0" xfId="0" applyFont="1" applyFill="1" applyAlignment="1" applyProtection="1">
      <alignment horizontal="right"/>
    </xf>
    <xf numFmtId="0" fontId="3" fillId="0" borderId="0" xfId="0" applyFont="1" applyFill="1" applyAlignment="1" applyProtection="1"/>
    <xf numFmtId="0" fontId="3" fillId="0" borderId="0" xfId="0" applyFont="1" applyFill="1" applyAlignment="1">
      <alignment horizontal="right"/>
    </xf>
    <xf numFmtId="0" fontId="3" fillId="0" borderId="0" xfId="0" applyFont="1" applyFill="1" applyAlignment="1" applyProtection="1">
      <alignment horizontal="left"/>
    </xf>
    <xf numFmtId="0" fontId="0" fillId="3" borderId="3" xfId="0" applyFill="1" applyBorder="1" applyAlignment="1">
      <alignment horizontal="center"/>
    </xf>
    <xf numFmtId="0" fontId="9" fillId="0" borderId="1" xfId="0" applyFont="1" applyFill="1" applyBorder="1" applyAlignment="1" applyProtection="1">
      <alignment horizontal="left" vertical="top"/>
    </xf>
    <xf numFmtId="0" fontId="3" fillId="0" borderId="10" xfId="0" applyFont="1" applyFill="1" applyBorder="1" applyAlignment="1" applyProtection="1">
      <alignment horizontal="left" vertical="top"/>
    </xf>
    <xf numFmtId="0" fontId="3" fillId="0" borderId="5" xfId="0" applyFont="1" applyFill="1" applyBorder="1" applyAlignment="1" applyProtection="1">
      <alignment horizontal="left" vertical="top"/>
    </xf>
    <xf numFmtId="0" fontId="17" fillId="0" borderId="0" xfId="0" applyFont="1" applyAlignment="1">
      <alignment horizontal="justify"/>
    </xf>
    <xf numFmtId="0" fontId="8" fillId="0" borderId="2" xfId="0" applyFont="1" applyFill="1" applyBorder="1" applyAlignment="1" applyProtection="1">
      <alignment horizontal="left" vertical="top"/>
    </xf>
    <xf numFmtId="0" fontId="8" fillId="0" borderId="3" xfId="0" applyFont="1" applyFill="1" applyBorder="1" applyAlignment="1" applyProtection="1">
      <alignment horizontal="center"/>
    </xf>
    <xf numFmtId="0" fontId="18" fillId="0" borderId="0" xfId="1" applyFont="1" applyFill="1" applyAlignment="1" applyProtection="1">
      <alignment horizontal="right"/>
      <protection locked="0"/>
    </xf>
    <xf numFmtId="0" fontId="18" fillId="0" borderId="0" xfId="1" quotePrefix="1" applyFont="1" applyFill="1" applyAlignment="1" applyProtection="1">
      <alignment horizontal="left" vertical="top"/>
    </xf>
    <xf numFmtId="0" fontId="19" fillId="0" borderId="0" xfId="0" applyFont="1" applyFill="1" applyAlignment="1" applyProtection="1">
      <alignment horizontal="left" vertical="top"/>
    </xf>
    <xf numFmtId="0" fontId="19" fillId="0" borderId="0" xfId="0" applyFont="1" applyFill="1" applyBorder="1" applyAlignment="1" applyProtection="1">
      <alignment horizontal="left" vertical="top"/>
    </xf>
    <xf numFmtId="0" fontId="8" fillId="0" borderId="0" xfId="0" applyFont="1" applyFill="1" applyBorder="1" applyAlignment="1" applyProtection="1">
      <alignment horizontal="right" vertical="top"/>
    </xf>
    <xf numFmtId="0" fontId="8" fillId="0" borderId="0" xfId="0" applyFont="1" applyFill="1" applyBorder="1" applyAlignment="1">
      <alignment horizontal="right"/>
    </xf>
    <xf numFmtId="0" fontId="8" fillId="0" borderId="2" xfId="0" applyFont="1" applyFill="1" applyBorder="1" applyAlignment="1">
      <alignment horizontal="right"/>
    </xf>
    <xf numFmtId="0" fontId="8" fillId="0" borderId="5" xfId="0" applyFont="1" applyFill="1" applyBorder="1" applyAlignment="1">
      <alignment horizontal="center"/>
    </xf>
    <xf numFmtId="0" fontId="8" fillId="0" borderId="4" xfId="0" applyFont="1" applyFill="1" applyBorder="1" applyAlignment="1" applyProtection="1">
      <alignment horizontal="center"/>
    </xf>
    <xf numFmtId="0" fontId="8" fillId="0" borderId="0" xfId="0" applyFont="1" applyFill="1" applyBorder="1" applyAlignment="1" applyProtection="1">
      <alignment horizontal="center"/>
    </xf>
    <xf numFmtId="0" fontId="8" fillId="0" borderId="0" xfId="0" applyFont="1" applyFill="1" applyAlignment="1" applyProtection="1">
      <alignment horizontal="right" vertical="top"/>
    </xf>
    <xf numFmtId="0" fontId="8" fillId="0" borderId="0" xfId="0" applyFont="1" applyFill="1" applyBorder="1"/>
    <xf numFmtId="0" fontId="8" fillId="0" borderId="0" xfId="0" applyFont="1" applyFill="1" applyAlignment="1" applyProtection="1">
      <alignment vertical="top"/>
    </xf>
    <xf numFmtId="0" fontId="8" fillId="0" borderId="1" xfId="0" applyFont="1" applyFill="1" applyBorder="1" applyAlignment="1" applyProtection="1">
      <alignment horizontal="center" vertical="center"/>
    </xf>
    <xf numFmtId="0" fontId="8" fillId="0" borderId="21" xfId="0" applyFont="1" applyFill="1" applyBorder="1" applyAlignment="1" applyProtection="1">
      <alignment horizontal="right" vertical="center"/>
    </xf>
    <xf numFmtId="0" fontId="8" fillId="0" borderId="6" xfId="0" applyFont="1" applyFill="1" applyBorder="1" applyAlignment="1" applyProtection="1">
      <alignment horizontal="right" vertical="center"/>
    </xf>
    <xf numFmtId="0" fontId="8" fillId="0" borderId="25" xfId="0" applyFont="1" applyFill="1" applyBorder="1" applyAlignment="1" applyProtection="1">
      <alignment horizontal="right" vertical="center"/>
    </xf>
    <xf numFmtId="0" fontId="0" fillId="0" borderId="0" xfId="0" applyFont="1" applyFill="1" applyAlignment="1" applyProtection="1">
      <alignment horizontal="left" vertical="top"/>
    </xf>
    <xf numFmtId="0" fontId="0" fillId="0" borderId="0" xfId="0" applyFont="1" applyFill="1" applyBorder="1" applyAlignment="1" applyProtection="1">
      <alignment horizontal="left" vertical="top"/>
    </xf>
    <xf numFmtId="0" fontId="0" fillId="0" borderId="0" xfId="0" applyFont="1" applyFill="1" applyAlignment="1" applyProtection="1">
      <alignment horizontal="right" vertical="top"/>
    </xf>
    <xf numFmtId="0" fontId="8" fillId="4" borderId="1" xfId="0" applyFont="1" applyFill="1" applyBorder="1" applyAlignment="1" applyProtection="1">
      <alignment horizontal="left" vertical="center"/>
      <protection locked="0"/>
    </xf>
    <xf numFmtId="0" fontId="8" fillId="4" borderId="7" xfId="0" applyFont="1" applyFill="1" applyBorder="1" applyAlignment="1" applyProtection="1">
      <alignment vertical="center" wrapText="1"/>
      <protection locked="0"/>
    </xf>
    <xf numFmtId="0" fontId="8" fillId="4" borderId="3" xfId="0" applyFont="1" applyFill="1" applyBorder="1" applyAlignment="1" applyProtection="1">
      <alignment vertical="center" wrapText="1"/>
      <protection locked="0"/>
    </xf>
    <xf numFmtId="0" fontId="8" fillId="4" borderId="1" xfId="0" applyFont="1" applyFill="1" applyBorder="1" applyAlignment="1" applyProtection="1">
      <alignment horizontal="center" vertical="top"/>
      <protection locked="0"/>
    </xf>
    <xf numFmtId="0" fontId="0" fillId="0" borderId="15"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10" xfId="0" applyFill="1" applyBorder="1" applyAlignment="1" applyProtection="1">
      <alignment horizontal="center" vertical="center"/>
    </xf>
    <xf numFmtId="0" fontId="0" fillId="0" borderId="9" xfId="0" applyFill="1" applyBorder="1" applyAlignment="1" applyProtection="1">
      <alignment horizontal="center" vertical="center"/>
    </xf>
    <xf numFmtId="2" fontId="0" fillId="0" borderId="13" xfId="0" applyNumberFormat="1" applyFill="1" applyBorder="1" applyAlignment="1" applyProtection="1">
      <alignment horizontal="center" vertical="center"/>
    </xf>
    <xf numFmtId="0" fontId="0" fillId="0" borderId="7"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21" xfId="0" applyFill="1" applyBorder="1" applyAlignment="1" applyProtection="1">
      <alignment horizontal="center" vertical="center"/>
    </xf>
    <xf numFmtId="0" fontId="10" fillId="4" borderId="1" xfId="0" applyFont="1" applyFill="1" applyBorder="1" applyProtection="1">
      <protection locked="0"/>
    </xf>
    <xf numFmtId="0" fontId="0" fillId="0" borderId="10" xfId="0" applyFont="1" applyFill="1" applyBorder="1" applyAlignment="1" applyProtection="1">
      <alignment horizontal="center" vertical="center"/>
    </xf>
    <xf numFmtId="0" fontId="0" fillId="0" borderId="7"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1" fontId="0" fillId="0" borderId="21" xfId="0" applyNumberFormat="1" applyFill="1" applyBorder="1" applyAlignment="1" applyProtection="1">
      <alignment horizontal="center" vertical="center"/>
    </xf>
    <xf numFmtId="0" fontId="0" fillId="4" borderId="9" xfId="0" applyFill="1" applyBorder="1" applyAlignment="1" applyProtection="1">
      <alignment horizontal="center" vertical="center"/>
      <protection locked="0"/>
    </xf>
    <xf numFmtId="0" fontId="0" fillId="4" borderId="9" xfId="0" applyNumberForma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0" fontId="0" fillId="4" borderId="9" xfId="0" applyFill="1" applyBorder="1" applyAlignment="1" applyProtection="1">
      <alignment horizontal="center" vertical="center"/>
      <protection locked="0"/>
    </xf>
    <xf numFmtId="0" fontId="0" fillId="4" borderId="9" xfId="0" applyFont="1" applyFill="1" applyBorder="1" applyAlignment="1" applyProtection="1">
      <alignment horizontal="center" vertical="center"/>
      <protection locked="0"/>
    </xf>
    <xf numFmtId="0" fontId="0" fillId="4" borderId="26" xfId="0" applyFont="1" applyFill="1" applyBorder="1" applyAlignment="1" applyProtection="1">
      <alignment horizontal="center" vertical="center"/>
      <protection locked="0"/>
    </xf>
    <xf numFmtId="0" fontId="0" fillId="0" borderId="4" xfId="0" applyFont="1" applyFill="1" applyBorder="1" applyAlignment="1" applyProtection="1">
      <alignment horizontal="center" vertical="center"/>
    </xf>
    <xf numFmtId="0" fontId="0" fillId="0" borderId="27" xfId="0" applyFont="1" applyFill="1" applyBorder="1" applyAlignment="1" applyProtection="1">
      <alignment vertical="center"/>
    </xf>
    <xf numFmtId="0" fontId="0" fillId="0" borderId="20" xfId="0" applyFont="1" applyFill="1" applyBorder="1" applyAlignment="1" applyProtection="1">
      <alignment horizontal="center" vertical="center"/>
    </xf>
    <xf numFmtId="0" fontId="0" fillId="4" borderId="9" xfId="0" applyFont="1" applyFill="1" applyBorder="1" applyAlignment="1" applyProtection="1">
      <alignment vertical="center"/>
      <protection locked="0"/>
    </xf>
    <xf numFmtId="0" fontId="0" fillId="4" borderId="26" xfId="0" applyFont="1" applyFill="1" applyBorder="1" applyAlignment="1" applyProtection="1">
      <alignment vertical="center"/>
      <protection locked="0"/>
    </xf>
    <xf numFmtId="0" fontId="0" fillId="0" borderId="0" xfId="0" applyFont="1" applyFill="1" applyAlignment="1" applyProtection="1">
      <alignment horizontal="center" vertical="center"/>
    </xf>
    <xf numFmtId="2" fontId="0" fillId="0" borderId="31" xfId="0" applyNumberFormat="1" applyFill="1" applyBorder="1" applyAlignment="1" applyProtection="1">
      <alignment horizontal="center" vertical="center"/>
    </xf>
    <xf numFmtId="2" fontId="0" fillId="0" borderId="32" xfId="0" applyNumberFormat="1" applyFill="1" applyBorder="1" applyAlignment="1" applyProtection="1">
      <alignment horizontal="center" vertical="center"/>
    </xf>
    <xf numFmtId="2" fontId="0" fillId="0" borderId="33" xfId="0" applyNumberFormat="1" applyFill="1" applyBorder="1" applyAlignment="1" applyProtection="1">
      <alignment horizontal="center" vertical="center"/>
    </xf>
    <xf numFmtId="2" fontId="0" fillId="0" borderId="34" xfId="0" applyNumberFormat="1" applyFill="1" applyBorder="1" applyAlignment="1" applyProtection="1">
      <alignment horizontal="center" vertical="center"/>
    </xf>
    <xf numFmtId="2" fontId="0" fillId="0" borderId="35" xfId="0" applyNumberFormat="1" applyFill="1" applyBorder="1" applyAlignment="1" applyProtection="1">
      <alignment horizontal="center" vertical="center"/>
    </xf>
    <xf numFmtId="2" fontId="0" fillId="0" borderId="36" xfId="0" applyNumberFormat="1" applyFill="1" applyBorder="1" applyAlignment="1" applyProtection="1">
      <alignment horizontal="center" vertical="center"/>
    </xf>
    <xf numFmtId="2" fontId="0" fillId="0" borderId="37" xfId="0" applyNumberFormat="1" applyFill="1" applyBorder="1" applyAlignment="1" applyProtection="1">
      <alignment horizontal="center" vertical="center"/>
    </xf>
    <xf numFmtId="2" fontId="0" fillId="0" borderId="38" xfId="0" applyNumberFormat="1" applyFill="1" applyBorder="1" applyAlignment="1" applyProtection="1">
      <alignment horizontal="center" vertical="center"/>
    </xf>
    <xf numFmtId="0" fontId="3" fillId="0" borderId="0" xfId="0" applyFont="1" applyFill="1" applyAlignment="1" applyProtection="1">
      <alignment vertical="center"/>
    </xf>
    <xf numFmtId="0" fontId="0" fillId="0" borderId="0" xfId="0" applyFill="1" applyAlignment="1" applyProtection="1">
      <alignment vertical="center"/>
    </xf>
    <xf numFmtId="0" fontId="0" fillId="0" borderId="0" xfId="0" applyFill="1" applyAlignment="1">
      <alignment vertical="center"/>
    </xf>
    <xf numFmtId="0" fontId="5" fillId="0" borderId="1" xfId="0" applyFont="1" applyFill="1" applyBorder="1" applyAlignment="1" applyProtection="1">
      <alignment horizontal="center" vertical="center"/>
    </xf>
    <xf numFmtId="0" fontId="5" fillId="0" borderId="0" xfId="0" applyFont="1" applyFill="1" applyAlignment="1" applyProtection="1">
      <alignment vertical="center"/>
    </xf>
    <xf numFmtId="0" fontId="5" fillId="0" borderId="0" xfId="0" applyFont="1" applyFill="1" applyBorder="1" applyAlignment="1" applyProtection="1">
      <alignment vertical="center"/>
    </xf>
    <xf numFmtId="0" fontId="0" fillId="0" borderId="0" xfId="0" applyFill="1" applyBorder="1" applyAlignment="1" applyProtection="1">
      <alignment vertical="center"/>
      <protection locked="0"/>
    </xf>
    <xf numFmtId="0" fontId="0" fillId="0" borderId="20" xfId="0" applyFill="1" applyBorder="1" applyAlignment="1" applyProtection="1">
      <alignment vertical="center"/>
    </xf>
    <xf numFmtId="0" fontId="0" fillId="0" borderId="0" xfId="0" applyFont="1" applyFill="1" applyAlignment="1" applyProtection="1">
      <alignment vertical="center"/>
    </xf>
    <xf numFmtId="0" fontId="0" fillId="0" borderId="0" xfId="0" applyFill="1" applyBorder="1" applyAlignment="1" applyProtection="1">
      <alignment vertical="center"/>
    </xf>
    <xf numFmtId="0" fontId="0" fillId="0" borderId="0" xfId="0" applyAlignment="1">
      <alignment vertical="center"/>
    </xf>
    <xf numFmtId="2" fontId="0" fillId="0" borderId="39" xfId="0" applyNumberFormat="1" applyFill="1" applyBorder="1" applyAlignment="1" applyProtection="1">
      <alignment horizontal="center" vertical="center"/>
    </xf>
    <xf numFmtId="2" fontId="0" fillId="0" borderId="40" xfId="0" applyNumberFormat="1" applyFill="1" applyBorder="1" applyAlignment="1" applyProtection="1">
      <alignment horizontal="center" vertical="center"/>
    </xf>
    <xf numFmtId="2" fontId="0" fillId="0" borderId="41" xfId="0" applyNumberFormat="1" applyFill="1" applyBorder="1" applyAlignment="1" applyProtection="1">
      <alignment horizontal="center" vertical="center"/>
    </xf>
    <xf numFmtId="2" fontId="0" fillId="0" borderId="42" xfId="0" applyNumberFormat="1" applyFill="1" applyBorder="1" applyAlignment="1" applyProtection="1">
      <alignment horizontal="center" vertical="center"/>
    </xf>
    <xf numFmtId="2" fontId="0" fillId="0" borderId="43" xfId="0" applyNumberFormat="1" applyFill="1" applyBorder="1" applyAlignment="1" applyProtection="1">
      <alignment horizontal="center" vertical="center"/>
    </xf>
    <xf numFmtId="2" fontId="0" fillId="0" borderId="44" xfId="0" applyNumberFormat="1" applyFill="1" applyBorder="1" applyAlignment="1" applyProtection="1">
      <alignment horizontal="center" vertical="center"/>
    </xf>
    <xf numFmtId="2" fontId="0" fillId="0" borderId="45" xfId="0" applyNumberFormat="1" applyFill="1" applyBorder="1" applyAlignment="1" applyProtection="1">
      <alignment horizontal="center" vertical="center"/>
    </xf>
    <xf numFmtId="2" fontId="0" fillId="0" borderId="46" xfId="0" applyNumberFormat="1" applyFill="1" applyBorder="1" applyAlignment="1" applyProtection="1">
      <alignment horizontal="center" vertical="center"/>
    </xf>
    <xf numFmtId="2" fontId="0" fillId="0" borderId="47" xfId="0" applyNumberFormat="1" applyFill="1" applyBorder="1" applyAlignment="1" applyProtection="1">
      <alignment horizontal="center" vertical="center"/>
    </xf>
    <xf numFmtId="0" fontId="0" fillId="4" borderId="1" xfId="0" applyFill="1" applyBorder="1" applyAlignment="1" applyProtection="1">
      <alignment horizontal="center" vertical="center"/>
      <protection locked="0"/>
    </xf>
    <xf numFmtId="164" fontId="0" fillId="4" borderId="1" xfId="0" applyNumberFormat="1" applyFill="1" applyBorder="1" applyAlignment="1" applyProtection="1">
      <alignment horizontal="center" vertical="center"/>
      <protection locked="0"/>
    </xf>
    <xf numFmtId="2" fontId="0" fillId="4" borderId="1" xfId="0" applyNumberFormat="1" applyFill="1" applyBorder="1" applyAlignment="1" applyProtection="1">
      <alignment horizontal="center" vertical="center"/>
      <protection locked="0"/>
    </xf>
    <xf numFmtId="0" fontId="3" fillId="0" borderId="0" xfId="0" applyFont="1" applyFill="1" applyAlignment="1" applyProtection="1">
      <alignment horizontal="left" vertical="center"/>
    </xf>
    <xf numFmtId="0" fontId="18" fillId="0" borderId="0" xfId="1" quotePrefix="1" applyFont="1" applyFill="1" applyAlignment="1" applyProtection="1">
      <alignment horizontal="left" vertical="center"/>
    </xf>
    <xf numFmtId="165" fontId="0" fillId="4" borderId="1" xfId="0" applyNumberFormat="1" applyFill="1" applyBorder="1" applyAlignment="1" applyProtection="1">
      <alignment horizontal="center" vertical="center"/>
      <protection locked="0"/>
    </xf>
    <xf numFmtId="166" fontId="0" fillId="4" borderId="1" xfId="0" applyNumberFormat="1" applyFill="1" applyBorder="1" applyAlignment="1" applyProtection="1">
      <alignment horizontal="center" vertical="center"/>
      <protection locked="0"/>
    </xf>
    <xf numFmtId="0" fontId="0" fillId="0" borderId="0" xfId="0" applyFont="1" applyFill="1" applyAlignment="1" applyProtection="1">
      <alignment horizontal="right" vertical="center"/>
    </xf>
    <xf numFmtId="2" fontId="0" fillId="4" borderId="1" xfId="0" applyNumberFormat="1" applyFont="1" applyFill="1" applyBorder="1" applyAlignment="1" applyProtection="1">
      <alignment horizontal="center" vertical="center"/>
      <protection locked="0"/>
    </xf>
    <xf numFmtId="2" fontId="0" fillId="4" borderId="1" xfId="0" applyNumberFormat="1" applyFont="1" applyFill="1" applyBorder="1" applyAlignment="1" applyProtection="1">
      <alignment horizontal="left" vertical="center"/>
      <protection locked="0"/>
    </xf>
    <xf numFmtId="2" fontId="0" fillId="0" borderId="60" xfId="0" applyNumberFormat="1" applyFont="1" applyFill="1" applyBorder="1" applyAlignment="1" applyProtection="1">
      <alignment horizontal="center" vertical="center"/>
    </xf>
    <xf numFmtId="2" fontId="0" fillId="0" borderId="61" xfId="0" applyNumberFormat="1" applyFont="1" applyFill="1" applyBorder="1" applyAlignment="1" applyProtection="1">
      <alignment horizontal="center" vertical="center"/>
    </xf>
    <xf numFmtId="2" fontId="0" fillId="0" borderId="62" xfId="0" applyNumberFormat="1" applyFont="1" applyFill="1" applyBorder="1" applyAlignment="1" applyProtection="1">
      <alignment horizontal="center" vertical="center"/>
    </xf>
    <xf numFmtId="2" fontId="0" fillId="0" borderId="63" xfId="0" applyNumberFormat="1" applyFont="1" applyFill="1" applyBorder="1" applyAlignment="1" applyProtection="1">
      <alignment horizontal="center" vertical="center"/>
    </xf>
    <xf numFmtId="2" fontId="0" fillId="0" borderId="64" xfId="0" applyNumberFormat="1" applyFont="1" applyFill="1" applyBorder="1" applyAlignment="1" applyProtection="1">
      <alignment horizontal="center" vertical="center"/>
    </xf>
    <xf numFmtId="0" fontId="0" fillId="4" borderId="48" xfId="0" applyFont="1" applyFill="1" applyBorder="1" applyAlignment="1" applyProtection="1">
      <alignment horizontal="left" vertical="center"/>
      <protection locked="0"/>
    </xf>
    <xf numFmtId="0" fontId="0" fillId="4" borderId="7" xfId="0" applyFill="1" applyBorder="1" applyAlignment="1" applyProtection="1">
      <alignment horizontal="left" vertical="center"/>
      <protection locked="0"/>
    </xf>
    <xf numFmtId="0" fontId="0" fillId="4" borderId="8" xfId="0" applyFill="1" applyBorder="1" applyAlignment="1" applyProtection="1">
      <alignment horizontal="left" vertical="center"/>
      <protection locked="0"/>
    </xf>
    <xf numFmtId="0" fontId="0" fillId="4" borderId="1" xfId="0" applyFont="1" applyFill="1" applyBorder="1" applyAlignment="1" applyProtection="1">
      <alignment horizontal="center" vertical="center"/>
      <protection locked="0"/>
    </xf>
    <xf numFmtId="0" fontId="16" fillId="0" borderId="0" xfId="0" applyFont="1" applyFill="1" applyBorder="1" applyAlignment="1" applyProtection="1">
      <alignment vertical="center" wrapText="1"/>
    </xf>
    <xf numFmtId="166" fontId="0" fillId="0" borderId="0" xfId="0" applyNumberFormat="1" applyFill="1" applyBorder="1" applyAlignment="1" applyProtection="1">
      <alignment horizontal="left" vertical="center"/>
      <protection locked="0"/>
    </xf>
    <xf numFmtId="0" fontId="0" fillId="0" borderId="1" xfId="0" applyFont="1" applyFill="1" applyBorder="1" applyAlignment="1" applyProtection="1">
      <alignment vertical="center"/>
    </xf>
    <xf numFmtId="0" fontId="0" fillId="4" borderId="1" xfId="0" applyNumberFormat="1" applyFont="1" applyFill="1" applyBorder="1" applyAlignment="1" applyProtection="1">
      <alignment horizontal="center" vertical="center"/>
      <protection locked="0"/>
    </xf>
    <xf numFmtId="0" fontId="0" fillId="4" borderId="1" xfId="0" applyNumberFormat="1" applyFill="1" applyBorder="1" applyAlignment="1" applyProtection="1">
      <alignment horizontal="center" vertical="center"/>
      <protection locked="0"/>
    </xf>
    <xf numFmtId="2" fontId="0" fillId="0" borderId="65" xfId="0" applyNumberFormat="1" applyFont="1" applyFill="1" applyBorder="1" applyAlignment="1" applyProtection="1">
      <alignment horizontal="center" vertical="center"/>
    </xf>
    <xf numFmtId="0" fontId="0" fillId="4" borderId="27" xfId="0" applyFont="1" applyFill="1" applyBorder="1" applyAlignment="1" applyProtection="1">
      <alignment horizontal="left" vertical="center"/>
      <protection locked="0"/>
    </xf>
    <xf numFmtId="0" fontId="0" fillId="4" borderId="49" xfId="0" applyFont="1" applyFill="1" applyBorder="1" applyAlignment="1" applyProtection="1">
      <alignment horizontal="left" vertical="center"/>
      <protection locked="0"/>
    </xf>
    <xf numFmtId="0" fontId="0" fillId="0" borderId="0" xfId="0" applyFont="1" applyFill="1" applyBorder="1" applyAlignment="1" applyProtection="1">
      <alignment horizontal="center" vertical="center"/>
    </xf>
    <xf numFmtId="0" fontId="0" fillId="0" borderId="24" xfId="0" applyFont="1" applyFill="1" applyBorder="1" applyAlignment="1" applyProtection="1">
      <alignment horizontal="center" vertical="center"/>
    </xf>
    <xf numFmtId="0" fontId="0" fillId="0" borderId="24" xfId="0" applyFont="1" applyFill="1" applyBorder="1" applyAlignment="1" applyProtection="1">
      <alignment horizontal="right" vertical="center"/>
    </xf>
    <xf numFmtId="0" fontId="0" fillId="0" borderId="6" xfId="0" applyFont="1" applyFill="1" applyBorder="1" applyAlignment="1" applyProtection="1">
      <alignment horizontal="center" vertical="center"/>
    </xf>
    <xf numFmtId="0" fontId="0" fillId="4" borderId="1" xfId="0" applyFont="1" applyFill="1" applyBorder="1" applyAlignment="1" applyProtection="1">
      <alignment horizontal="center" vertical="center"/>
    </xf>
    <xf numFmtId="0" fontId="0" fillId="4" borderId="25" xfId="0" applyFont="1" applyFill="1" applyBorder="1" applyAlignment="1" applyProtection="1">
      <alignment horizontal="center" vertical="center"/>
      <protection locked="0"/>
    </xf>
    <xf numFmtId="2" fontId="0" fillId="4" borderId="21" xfId="0" applyNumberFormat="1" applyFont="1" applyFill="1" applyBorder="1" applyAlignment="1" applyProtection="1">
      <alignment horizontal="center" vertical="center"/>
      <protection locked="0"/>
    </xf>
    <xf numFmtId="2" fontId="0" fillId="4" borderId="7" xfId="0" applyNumberFormat="1" applyFont="1" applyFill="1" applyBorder="1" applyAlignment="1" applyProtection="1">
      <alignment horizontal="center" vertical="center"/>
      <protection locked="0"/>
    </xf>
    <xf numFmtId="2" fontId="0" fillId="0" borderId="7" xfId="0" applyNumberFormat="1" applyFont="1" applyFill="1" applyBorder="1" applyAlignment="1" applyProtection="1">
      <alignment horizontal="center" vertical="center"/>
    </xf>
    <xf numFmtId="0" fontId="0" fillId="0" borderId="1" xfId="0" applyFont="1" applyFill="1" applyBorder="1" applyAlignment="1" applyProtection="1">
      <alignment horizontal="right" vertical="center"/>
    </xf>
    <xf numFmtId="0" fontId="0" fillId="0" borderId="2" xfId="0" applyFont="1" applyFill="1" applyBorder="1" applyAlignment="1" applyProtection="1">
      <alignment horizontal="center" vertical="center"/>
    </xf>
    <xf numFmtId="2" fontId="0" fillId="4" borderId="9" xfId="0" applyNumberFormat="1" applyFont="1" applyFill="1" applyBorder="1" applyAlignment="1" applyProtection="1">
      <alignment horizontal="center" vertical="center"/>
      <protection locked="0"/>
    </xf>
    <xf numFmtId="2" fontId="0" fillId="0" borderId="1" xfId="0" applyNumberFormat="1" applyFont="1" applyFill="1" applyBorder="1" applyAlignment="1" applyProtection="1">
      <alignment horizontal="center" vertical="center"/>
    </xf>
    <xf numFmtId="0" fontId="0" fillId="0" borderId="0" xfId="0" applyFont="1" applyFill="1" applyBorder="1" applyAlignment="1" applyProtection="1">
      <alignment horizontal="right" vertical="center"/>
    </xf>
    <xf numFmtId="0" fontId="0" fillId="0" borderId="5" xfId="0" applyFont="1" applyFill="1" applyBorder="1" applyAlignment="1" applyProtection="1">
      <alignment horizontal="right" vertical="center"/>
    </xf>
    <xf numFmtId="0" fontId="0" fillId="0" borderId="9" xfId="0" applyFont="1" applyFill="1" applyBorder="1" applyAlignment="1" applyProtection="1">
      <alignment horizontal="right" vertical="center"/>
    </xf>
    <xf numFmtId="0" fontId="0" fillId="0" borderId="0" xfId="0" applyFont="1" applyFill="1" applyBorder="1" applyAlignment="1" applyProtection="1">
      <alignment horizontal="left" vertical="center"/>
    </xf>
    <xf numFmtId="0" fontId="0" fillId="0" borderId="10" xfId="0" applyFont="1" applyFill="1" applyBorder="1" applyAlignment="1" applyProtection="1">
      <alignment horizontal="right" vertical="center"/>
    </xf>
    <xf numFmtId="0" fontId="0" fillId="0" borderId="24" xfId="0" applyFont="1" applyFill="1" applyBorder="1" applyAlignment="1" applyProtection="1">
      <alignment horizontal="left" vertical="center"/>
    </xf>
    <xf numFmtId="0" fontId="0" fillId="0" borderId="2" xfId="0" applyFont="1" applyFill="1" applyBorder="1" applyAlignment="1" applyProtection="1">
      <alignment horizontal="right" vertical="center"/>
    </xf>
    <xf numFmtId="2" fontId="0" fillId="4" borderId="8" xfId="0" applyNumberFormat="1" applyFont="1" applyFill="1" applyBorder="1" applyAlignment="1" applyProtection="1">
      <alignment horizontal="center" vertical="center"/>
      <protection locked="0"/>
    </xf>
    <xf numFmtId="0" fontId="0" fillId="0" borderId="2" xfId="0" applyFont="1" applyFill="1" applyBorder="1" applyAlignment="1" applyProtection="1">
      <alignment horizontal="left" vertical="center"/>
    </xf>
    <xf numFmtId="0" fontId="0" fillId="0" borderId="0" xfId="0" applyFill="1" applyAlignment="1" applyProtection="1">
      <alignment horizontal="left" vertical="center"/>
    </xf>
    <xf numFmtId="0" fontId="11" fillId="0" borderId="2" xfId="0" applyFont="1" applyFill="1" applyBorder="1" applyAlignment="1" applyProtection="1">
      <alignment horizontal="left" vertical="center"/>
    </xf>
    <xf numFmtId="2" fontId="0" fillId="0" borderId="66" xfId="0" applyNumberFormat="1" applyFont="1" applyFill="1" applyBorder="1" applyAlignment="1" applyProtection="1">
      <alignment horizontal="center" vertical="center"/>
    </xf>
    <xf numFmtId="2" fontId="0" fillId="0" borderId="67" xfId="0" applyNumberFormat="1" applyFont="1" applyFill="1" applyBorder="1" applyAlignment="1" applyProtection="1">
      <alignment horizontal="center" vertical="center"/>
    </xf>
    <xf numFmtId="2" fontId="0" fillId="0" borderId="68" xfId="0" applyNumberFormat="1" applyFont="1" applyFill="1" applyBorder="1" applyAlignment="1" applyProtection="1">
      <alignment horizontal="center" vertical="center"/>
    </xf>
    <xf numFmtId="2" fontId="0" fillId="0" borderId="69" xfId="0" applyNumberFormat="1" applyFont="1" applyFill="1" applyBorder="1" applyAlignment="1" applyProtection="1">
      <alignment horizontal="center" vertical="center"/>
    </xf>
    <xf numFmtId="2" fontId="0" fillId="0" borderId="70" xfId="0" applyNumberFormat="1" applyFont="1" applyFill="1" applyBorder="1" applyAlignment="1" applyProtection="1">
      <alignment horizontal="center" vertical="center"/>
    </xf>
    <xf numFmtId="2" fontId="0" fillId="0" borderId="71" xfId="0" applyNumberFormat="1" applyFont="1" applyFill="1" applyBorder="1" applyAlignment="1" applyProtection="1">
      <alignment horizontal="center" vertical="center"/>
    </xf>
    <xf numFmtId="2" fontId="0" fillId="0" borderId="72" xfId="0" applyNumberFormat="1" applyFont="1" applyFill="1" applyBorder="1" applyAlignment="1" applyProtection="1">
      <alignment horizontal="center" vertical="center"/>
    </xf>
    <xf numFmtId="2" fontId="0" fillId="0" borderId="73" xfId="0" applyNumberFormat="1" applyFont="1" applyFill="1" applyBorder="1" applyAlignment="1" applyProtection="1">
      <alignment horizontal="center" vertical="center"/>
    </xf>
    <xf numFmtId="2" fontId="0" fillId="0" borderId="74" xfId="0" applyNumberFormat="1" applyFont="1" applyFill="1" applyBorder="1" applyAlignment="1" applyProtection="1">
      <alignment horizontal="center" vertical="center"/>
    </xf>
    <xf numFmtId="2" fontId="0" fillId="0" borderId="75" xfId="0" applyNumberFormat="1" applyFont="1" applyFill="1" applyBorder="1" applyAlignment="1" applyProtection="1">
      <alignment horizontal="center" vertical="center"/>
    </xf>
    <xf numFmtId="0" fontId="3" fillId="0" borderId="0" xfId="0" applyFont="1" applyBorder="1" applyProtection="1"/>
    <xf numFmtId="0" fontId="0" fillId="4" borderId="10" xfId="0" applyNumberFormat="1" applyFill="1" applyBorder="1" applyAlignment="1" applyProtection="1">
      <alignment horizontal="center" vertical="center"/>
      <protection locked="0"/>
    </xf>
    <xf numFmtId="2" fontId="0" fillId="0" borderId="63" xfId="0" applyNumberFormat="1" applyFont="1" applyFill="1" applyBorder="1" applyAlignment="1" applyProtection="1">
      <alignment horizontal="center" vertical="center"/>
    </xf>
    <xf numFmtId="2" fontId="0" fillId="0" borderId="76" xfId="0" applyNumberFormat="1" applyFont="1" applyFill="1" applyBorder="1" applyAlignment="1" applyProtection="1">
      <alignment horizontal="center" vertical="center"/>
    </xf>
    <xf numFmtId="0" fontId="0" fillId="4" borderId="1" xfId="0" applyFill="1" applyBorder="1" applyAlignment="1" applyProtection="1">
      <alignment horizontal="center" vertical="center"/>
      <protection locked="0"/>
    </xf>
    <xf numFmtId="0" fontId="0" fillId="0" borderId="0" xfId="0" applyFont="1" applyFill="1" applyBorder="1" applyAlignment="1" applyProtection="1">
      <alignment vertical="top" wrapText="1"/>
      <protection locked="0"/>
    </xf>
    <xf numFmtId="0" fontId="0" fillId="0" borderId="0" xfId="0" applyFill="1" applyAlignment="1" applyProtection="1">
      <alignment horizontal="right" vertical="center"/>
    </xf>
    <xf numFmtId="0" fontId="0" fillId="4" borderId="1" xfId="0" applyNumberFormat="1" applyFill="1" applyBorder="1" applyAlignment="1" applyProtection="1">
      <alignment horizontal="center" vertical="center"/>
      <protection locked="0"/>
    </xf>
    <xf numFmtId="2" fontId="0" fillId="4" borderId="10" xfId="0" applyNumberFormat="1" applyFont="1" applyFill="1" applyBorder="1" applyAlignment="1" applyProtection="1">
      <alignment vertical="top" wrapText="1"/>
    </xf>
    <xf numFmtId="2" fontId="0" fillId="4" borderId="1" xfId="0" applyNumberFormat="1" applyFont="1" applyFill="1" applyBorder="1" applyAlignment="1" applyProtection="1">
      <alignment vertical="top" wrapText="1"/>
    </xf>
    <xf numFmtId="2" fontId="0" fillId="0" borderId="77" xfId="0" applyNumberFormat="1" applyFont="1" applyFill="1" applyBorder="1" applyAlignment="1" applyProtection="1">
      <alignment horizontal="center" vertical="center"/>
    </xf>
    <xf numFmtId="2" fontId="0" fillId="0" borderId="78" xfId="0" applyNumberFormat="1" applyFont="1" applyFill="1" applyBorder="1" applyAlignment="1" applyProtection="1">
      <alignment horizontal="center" vertical="center"/>
    </xf>
    <xf numFmtId="2" fontId="0" fillId="0" borderId="79" xfId="0" applyNumberFormat="1" applyFont="1" applyFill="1" applyBorder="1" applyAlignment="1" applyProtection="1">
      <alignment horizontal="center" vertical="center"/>
    </xf>
    <xf numFmtId="0" fontId="0" fillId="4" borderId="21" xfId="0" applyFont="1" applyFill="1" applyBorder="1" applyAlignment="1" applyProtection="1">
      <alignment horizontal="center" vertical="center"/>
      <protection locked="0"/>
    </xf>
    <xf numFmtId="2" fontId="0" fillId="0" borderId="80" xfId="0" applyNumberFormat="1" applyFont="1" applyFill="1" applyBorder="1" applyAlignment="1" applyProtection="1">
      <alignment horizontal="center" vertical="center"/>
    </xf>
    <xf numFmtId="2" fontId="0" fillId="0" borderId="81" xfId="0" applyNumberFormat="1" applyFont="1" applyFill="1" applyBorder="1" applyAlignment="1" applyProtection="1">
      <alignment horizontal="center" vertical="center"/>
    </xf>
    <xf numFmtId="2" fontId="0" fillId="0" borderId="82" xfId="0" applyNumberFormat="1" applyFont="1" applyFill="1" applyBorder="1" applyAlignment="1" applyProtection="1">
      <alignment horizontal="center" vertical="center"/>
    </xf>
    <xf numFmtId="0" fontId="11" fillId="0" borderId="10" xfId="0" applyFont="1" applyFill="1" applyBorder="1" applyAlignment="1" applyProtection="1">
      <alignment horizontal="left" vertical="center"/>
    </xf>
    <xf numFmtId="0" fontId="0" fillId="0" borderId="5" xfId="0" applyFont="1" applyFill="1" applyBorder="1" applyAlignment="1" applyProtection="1">
      <alignment horizontal="left" vertical="center"/>
    </xf>
    <xf numFmtId="0" fontId="0" fillId="4" borderId="1" xfId="0" applyFill="1" applyBorder="1" applyAlignment="1" applyProtection="1">
      <alignment vertical="center"/>
      <protection locked="0"/>
    </xf>
    <xf numFmtId="0" fontId="0" fillId="4" borderId="1" xfId="0" applyNumberFormat="1" applyFill="1" applyBorder="1" applyAlignment="1" applyProtection="1">
      <alignment vertical="center"/>
      <protection locked="0"/>
    </xf>
    <xf numFmtId="2" fontId="0" fillId="0" borderId="83" xfId="0" applyNumberFormat="1" applyFont="1" applyFill="1" applyBorder="1" applyAlignment="1" applyProtection="1">
      <alignment horizontal="center" vertical="center"/>
    </xf>
    <xf numFmtId="2" fontId="0" fillId="0" borderId="84" xfId="0" applyNumberFormat="1" applyFont="1" applyFill="1" applyBorder="1" applyAlignment="1" applyProtection="1">
      <alignment horizontal="center" vertical="center"/>
    </xf>
    <xf numFmtId="2" fontId="0" fillId="0" borderId="85" xfId="0" applyNumberFormat="1" applyFont="1" applyFill="1" applyBorder="1" applyAlignment="1" applyProtection="1">
      <alignment horizontal="center" vertical="center"/>
    </xf>
    <xf numFmtId="0" fontId="0" fillId="4" borderId="6" xfId="0" applyFont="1" applyFill="1" applyBorder="1" applyAlignment="1" applyProtection="1">
      <alignment horizontal="center" vertical="center"/>
      <protection locked="0"/>
    </xf>
    <xf numFmtId="0" fontId="0" fillId="0" borderId="15" xfId="0" applyFont="1" applyFill="1" applyBorder="1" applyAlignment="1" applyProtection="1">
      <alignment horizontal="left" vertical="center"/>
    </xf>
    <xf numFmtId="2" fontId="0" fillId="0" borderId="0" xfId="0" applyNumberFormat="1" applyFont="1" applyFill="1" applyBorder="1" applyAlignment="1" applyProtection="1">
      <alignment horizontal="right" vertical="center"/>
    </xf>
    <xf numFmtId="0" fontId="0" fillId="0" borderId="1" xfId="0" applyNumberFormat="1" applyFont="1" applyFill="1" applyBorder="1" applyAlignment="1" applyProtection="1">
      <alignment horizontal="center" vertical="center"/>
    </xf>
    <xf numFmtId="0" fontId="8" fillId="4" borderId="7"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left" vertical="center"/>
      <protection locked="0"/>
    </xf>
    <xf numFmtId="0" fontId="8" fillId="4" borderId="1" xfId="0" applyFont="1" applyFill="1" applyBorder="1" applyAlignment="1" applyProtection="1">
      <alignment horizontal="left" vertical="top"/>
      <protection locked="0"/>
    </xf>
    <xf numFmtId="0" fontId="0" fillId="4" borderId="12" xfId="0" applyFont="1" applyFill="1" applyBorder="1" applyAlignment="1" applyProtection="1">
      <alignment horizontal="left" vertical="center"/>
      <protection locked="0"/>
    </xf>
    <xf numFmtId="0" fontId="0" fillId="4" borderId="10" xfId="0" applyNumberFormat="1" applyFill="1" applyBorder="1" applyAlignment="1" applyProtection="1">
      <alignment horizontal="center" vertical="center"/>
      <protection locked="0"/>
    </xf>
    <xf numFmtId="2" fontId="0" fillId="0" borderId="76" xfId="0" applyNumberFormat="1" applyFont="1" applyFill="1" applyBorder="1" applyAlignment="1" applyProtection="1">
      <alignment horizontal="center" vertical="center"/>
    </xf>
    <xf numFmtId="2" fontId="0" fillId="0" borderId="63" xfId="0" applyNumberFormat="1" applyFont="1" applyFill="1" applyBorder="1" applyAlignment="1" applyProtection="1">
      <alignment horizontal="center" vertical="center"/>
    </xf>
    <xf numFmtId="0" fontId="0" fillId="4" borderId="1" xfId="0" applyFont="1" applyFill="1" applyBorder="1" applyAlignment="1" applyProtection="1">
      <alignment horizontal="center" vertical="center"/>
      <protection locked="0"/>
    </xf>
    <xf numFmtId="0" fontId="0" fillId="4" borderId="1" xfId="0" applyNumberFormat="1" applyFill="1" applyBorder="1" applyAlignment="1" applyProtection="1">
      <alignment horizontal="center" vertical="center"/>
      <protection locked="0"/>
    </xf>
    <xf numFmtId="0" fontId="0" fillId="4" borderId="8" xfId="0" applyFont="1" applyFill="1" applyBorder="1" applyAlignment="1" applyProtection="1">
      <alignment horizontal="center" vertical="center"/>
      <protection locked="0"/>
    </xf>
    <xf numFmtId="0" fontId="0" fillId="5" borderId="1" xfId="0" applyNumberFormat="1" applyFill="1" applyBorder="1" applyAlignment="1" applyProtection="1">
      <alignment horizontal="center" vertical="center"/>
    </xf>
    <xf numFmtId="168" fontId="2" fillId="0" borderId="0" xfId="0" applyNumberFormat="1" applyFont="1" applyAlignment="1">
      <alignment horizontal="left"/>
    </xf>
    <xf numFmtId="9" fontId="2" fillId="0" borderId="0" xfId="0" applyNumberFormat="1" applyFont="1" applyAlignment="1">
      <alignment horizontal="left"/>
    </xf>
    <xf numFmtId="0" fontId="0" fillId="0" borderId="0" xfId="0" applyNumberFormat="1" applyFont="1" applyFill="1" applyBorder="1" applyAlignment="1" applyProtection="1">
      <alignment horizontal="center" vertical="center"/>
    </xf>
    <xf numFmtId="0" fontId="0" fillId="0" borderId="0" xfId="0" applyNumberFormat="1" applyFont="1" applyFill="1" applyBorder="1" applyAlignment="1" applyProtection="1">
      <alignment horizontal="left" vertical="center"/>
    </xf>
    <xf numFmtId="0" fontId="0" fillId="0" borderId="21" xfId="0" applyFont="1" applyFill="1" applyBorder="1" applyAlignment="1" applyProtection="1">
      <alignment horizontal="left" vertical="center"/>
    </xf>
    <xf numFmtId="0" fontId="0" fillId="4" borderId="1" xfId="0" applyFont="1" applyFill="1" applyBorder="1" applyAlignment="1" applyProtection="1">
      <alignment horizontal="left" vertical="center"/>
      <protection locked="0"/>
    </xf>
    <xf numFmtId="169" fontId="0" fillId="0" borderId="0" xfId="0" applyNumberFormat="1" applyFont="1" applyFill="1" applyBorder="1" applyAlignment="1" applyProtection="1">
      <alignment horizontal="center" vertical="center"/>
    </xf>
    <xf numFmtId="0" fontId="0" fillId="0" borderId="0" xfId="0" applyFill="1" applyBorder="1" applyAlignment="1" applyProtection="1">
      <alignment horizontal="right" vertical="center"/>
    </xf>
    <xf numFmtId="0" fontId="0" fillId="0" borderId="6" xfId="0" applyFont="1" applyFill="1" applyBorder="1" applyAlignment="1" applyProtection="1">
      <alignment horizontal="right" vertical="center"/>
    </xf>
    <xf numFmtId="0" fontId="0" fillId="0" borderId="4" xfId="0" applyFont="1" applyFill="1" applyBorder="1" applyAlignment="1" applyProtection="1">
      <alignment horizontal="right" vertical="center"/>
    </xf>
    <xf numFmtId="0" fontId="0" fillId="0" borderId="6" xfId="0" applyFill="1" applyBorder="1" applyAlignment="1" applyProtection="1">
      <alignment horizontal="right" vertical="center"/>
    </xf>
    <xf numFmtId="2" fontId="0" fillId="0" borderId="9" xfId="0" applyNumberFormat="1" applyFont="1" applyFill="1" applyBorder="1" applyAlignment="1" applyProtection="1">
      <alignment horizontal="center" vertical="center"/>
    </xf>
    <xf numFmtId="2" fontId="0" fillId="4" borderId="1" xfId="0" applyNumberFormat="1" applyFont="1" applyFill="1" applyBorder="1" applyAlignment="1" applyProtection="1">
      <alignment vertical="top" wrapText="1"/>
      <protection locked="0"/>
    </xf>
    <xf numFmtId="0" fontId="0" fillId="0" borderId="10" xfId="0" applyFont="1" applyFill="1" applyBorder="1" applyAlignment="1" applyProtection="1">
      <alignment horizontal="left" vertical="top"/>
    </xf>
    <xf numFmtId="0" fontId="11" fillId="4" borderId="8" xfId="0" applyFont="1" applyFill="1" applyBorder="1" applyAlignment="1" applyProtection="1">
      <alignment horizontal="left" vertical="top"/>
      <protection locked="0"/>
    </xf>
    <xf numFmtId="0" fontId="8" fillId="0" borderId="0" xfId="0" applyFont="1" applyFill="1" applyProtection="1">
      <protection locked="0"/>
    </xf>
    <xf numFmtId="0" fontId="19" fillId="0" borderId="0" xfId="0" applyFont="1" applyFill="1" applyProtection="1">
      <protection locked="0"/>
    </xf>
    <xf numFmtId="0" fontId="8" fillId="0" borderId="0" xfId="0" applyFont="1" applyFill="1" applyProtection="1"/>
    <xf numFmtId="0" fontId="11" fillId="0" borderId="0" xfId="0" applyFont="1" applyFill="1" applyAlignment="1" applyProtection="1">
      <alignment horizontal="right"/>
    </xf>
    <xf numFmtId="0" fontId="9" fillId="0" borderId="0" xfId="0" applyFont="1" applyFill="1" applyProtection="1"/>
    <xf numFmtId="0" fontId="10" fillId="0" borderId="0" xfId="0" applyFont="1" applyFill="1" applyProtection="1"/>
    <xf numFmtId="0" fontId="9" fillId="0" borderId="0" xfId="0" applyFont="1" applyFill="1" applyAlignment="1" applyProtection="1">
      <alignment horizontal="center"/>
    </xf>
    <xf numFmtId="0" fontId="19" fillId="0" borderId="0" xfId="0" applyFont="1" applyFill="1" applyProtection="1"/>
    <xf numFmtId="0" fontId="0" fillId="0" borderId="0" xfId="0" applyFont="1" applyFill="1" applyAlignment="1" applyProtection="1">
      <alignment horizontal="left"/>
    </xf>
    <xf numFmtId="0" fontId="18" fillId="0" borderId="0" xfId="1" applyFont="1" applyFill="1" applyAlignment="1" applyProtection="1">
      <alignment horizontal="right"/>
    </xf>
    <xf numFmtId="0" fontId="3" fillId="0" borderId="0" xfId="0" applyFont="1" applyFill="1" applyAlignment="1" applyProtection="1">
      <alignment horizontal="center"/>
    </xf>
    <xf numFmtId="0" fontId="0" fillId="0" borderId="0" xfId="0" applyFont="1" applyFill="1" applyAlignment="1" applyProtection="1">
      <alignment horizontal="right"/>
    </xf>
    <xf numFmtId="2" fontId="0" fillId="0" borderId="86" xfId="0" applyNumberFormat="1" applyFont="1" applyFill="1" applyBorder="1" applyAlignment="1" applyProtection="1">
      <alignment horizontal="center" vertical="center"/>
    </xf>
    <xf numFmtId="2" fontId="0" fillId="0" borderId="87" xfId="0" applyNumberFormat="1" applyFont="1" applyFill="1" applyBorder="1" applyAlignment="1" applyProtection="1">
      <alignment horizontal="center"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horizontal="left" vertical="center"/>
    </xf>
    <xf numFmtId="0" fontId="0" fillId="4" borderId="27" xfId="0" applyFont="1" applyFill="1" applyBorder="1" applyAlignment="1" applyProtection="1">
      <alignment horizontal="left" vertical="center"/>
      <protection locked="0"/>
    </xf>
    <xf numFmtId="0" fontId="0" fillId="4" borderId="49" xfId="0" applyFont="1" applyFill="1" applyBorder="1" applyAlignment="1" applyProtection="1">
      <alignment horizontal="left" vertical="center"/>
      <protection locked="0"/>
    </xf>
    <xf numFmtId="0" fontId="0" fillId="4" borderId="9" xfId="0" applyFill="1" applyBorder="1" applyAlignment="1" applyProtection="1">
      <alignment horizontal="center" vertical="center"/>
      <protection locked="0"/>
    </xf>
    <xf numFmtId="0" fontId="0" fillId="4" borderId="9" xfId="0" applyNumberFormat="1" applyFill="1" applyBorder="1" applyAlignment="1" applyProtection="1">
      <alignment horizontal="center" vertical="center"/>
      <protection locked="0"/>
    </xf>
    <xf numFmtId="0" fontId="0" fillId="4" borderId="1" xfId="0" applyNumberFormat="1" applyFill="1" applyBorder="1" applyAlignment="1" applyProtection="1">
      <alignment horizontal="center" vertical="center"/>
      <protection locked="0"/>
    </xf>
    <xf numFmtId="0" fontId="9" fillId="0" borderId="0" xfId="0" applyFont="1" applyFill="1" applyAlignment="1" applyProtection="1">
      <alignment horizontal="left" vertical="center"/>
    </xf>
    <xf numFmtId="0" fontId="0" fillId="0" borderId="5" xfId="0" applyFont="1" applyFill="1" applyBorder="1" applyAlignment="1" applyProtection="1">
      <alignment horizontal="left" vertical="top"/>
    </xf>
    <xf numFmtId="0" fontId="0" fillId="0" borderId="7" xfId="0"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4" borderId="1" xfId="0" applyNumberFormat="1" applyFill="1" applyBorder="1" applyAlignment="1" applyProtection="1">
      <alignment horizontal="center" vertical="center"/>
      <protection locked="0"/>
    </xf>
    <xf numFmtId="0" fontId="0" fillId="4" borderId="7" xfId="0" applyFill="1" applyBorder="1" applyAlignment="1" applyProtection="1">
      <alignment vertical="center"/>
      <protection locked="0"/>
    </xf>
    <xf numFmtId="0" fontId="0" fillId="0" borderId="2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10"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7" xfId="0" applyFont="1" applyFill="1" applyBorder="1" applyAlignment="1" applyProtection="1">
      <alignment horizontal="center" vertical="center"/>
    </xf>
    <xf numFmtId="0" fontId="0" fillId="0" borderId="7" xfId="0"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1" xfId="0" applyFill="1" applyBorder="1" applyAlignment="1" applyProtection="1">
      <alignment horizontal="center" vertical="center"/>
    </xf>
    <xf numFmtId="0" fontId="0" fillId="4" borderId="1" xfId="0" applyFill="1" applyBorder="1" applyAlignment="1" applyProtection="1">
      <alignment horizontal="center" vertical="center"/>
      <protection locked="0"/>
    </xf>
    <xf numFmtId="0" fontId="0" fillId="0" borderId="0" xfId="0" applyFont="1" applyFill="1" applyBorder="1" applyAlignment="1" applyProtection="1">
      <alignment horizontal="right" vertical="center"/>
    </xf>
    <xf numFmtId="0" fontId="0" fillId="0" borderId="2" xfId="0" applyFont="1" applyFill="1" applyBorder="1" applyAlignment="1" applyProtection="1">
      <alignment horizontal="right" vertical="center"/>
    </xf>
    <xf numFmtId="0" fontId="0" fillId="4" borderId="1" xfId="0" applyFont="1" applyFill="1" applyBorder="1" applyAlignment="1" applyProtection="1">
      <alignment horizontal="center" vertical="center"/>
      <protection locked="0"/>
    </xf>
    <xf numFmtId="0" fontId="0" fillId="4" borderId="1" xfId="0" applyNumberFormat="1" applyFill="1" applyBorder="1" applyAlignment="1" applyProtection="1">
      <alignment horizontal="center" vertical="center"/>
      <protection locked="0"/>
    </xf>
    <xf numFmtId="0" fontId="0" fillId="4" borderId="7" xfId="0" applyFont="1" applyFill="1" applyBorder="1" applyAlignment="1" applyProtection="1">
      <alignment horizontal="center" vertical="center"/>
      <protection locked="0"/>
    </xf>
    <xf numFmtId="0" fontId="0" fillId="4" borderId="3" xfId="0" applyFont="1" applyFill="1" applyBorder="1" applyAlignment="1" applyProtection="1">
      <alignment horizontal="center" vertical="center"/>
      <protection locked="0"/>
    </xf>
    <xf numFmtId="0" fontId="0" fillId="4" borderId="8" xfId="0" applyFont="1" applyFill="1" applyBorder="1" applyAlignment="1" applyProtection="1">
      <alignment horizontal="center" vertical="center"/>
      <protection locked="0"/>
    </xf>
    <xf numFmtId="0" fontId="0" fillId="0" borderId="5" xfId="0" applyFont="1" applyFill="1" applyBorder="1" applyAlignment="1" applyProtection="1">
      <alignment horizontal="right" vertical="center"/>
    </xf>
    <xf numFmtId="0" fontId="0" fillId="0" borderId="1" xfId="0" applyFill="1" applyBorder="1" applyAlignment="1">
      <alignment horizontal="center"/>
    </xf>
    <xf numFmtId="0" fontId="0" fillId="0" borderId="1" xfId="0" applyFill="1" applyBorder="1" applyAlignment="1" applyProtection="1">
      <alignment horizontal="center"/>
    </xf>
    <xf numFmtId="0" fontId="0" fillId="0" borderId="9" xfId="0" applyFill="1" applyBorder="1" applyAlignment="1">
      <alignment horizontal="center"/>
    </xf>
    <xf numFmtId="0" fontId="8" fillId="0" borderId="0" xfId="0" applyFont="1" applyFill="1" applyAlignment="1" applyProtection="1">
      <alignment horizontal="left" vertical="top"/>
    </xf>
    <xf numFmtId="0" fontId="16" fillId="0" borderId="9"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0" fillId="4" borderId="15" xfId="0" applyFont="1" applyFill="1" applyBorder="1" applyAlignment="1" applyProtection="1">
      <alignment vertical="top" wrapText="1"/>
      <protection locked="0"/>
    </xf>
    <xf numFmtId="0" fontId="0" fillId="4" borderId="4" xfId="0" applyFont="1" applyFill="1" applyBorder="1" applyAlignment="1" applyProtection="1">
      <alignment vertical="top" wrapText="1"/>
      <protection locked="0"/>
    </xf>
    <xf numFmtId="0" fontId="0" fillId="4" borderId="24" xfId="0" applyFont="1" applyFill="1" applyBorder="1" applyAlignment="1" applyProtection="1">
      <alignment vertical="top" wrapText="1"/>
      <protection locked="0"/>
    </xf>
    <xf numFmtId="0" fontId="0" fillId="4" borderId="0" xfId="0" applyFont="1" applyFill="1" applyBorder="1" applyAlignment="1" applyProtection="1">
      <alignment vertical="top" wrapText="1"/>
      <protection locked="0"/>
    </xf>
    <xf numFmtId="0" fontId="0" fillId="4" borderId="21" xfId="0" applyFont="1" applyFill="1" applyBorder="1" applyAlignment="1" applyProtection="1">
      <alignment vertical="top" wrapText="1"/>
      <protection locked="0"/>
    </xf>
    <xf numFmtId="0" fontId="0" fillId="4" borderId="6" xfId="0" applyFont="1" applyFill="1" applyBorder="1" applyAlignment="1" applyProtection="1">
      <alignment vertical="top" wrapText="1"/>
      <protection locked="0"/>
    </xf>
    <xf numFmtId="0" fontId="0" fillId="0" borderId="12" xfId="0" applyFont="1" applyFill="1" applyBorder="1" applyAlignment="1" applyProtection="1">
      <alignment horizontal="left" vertical="center"/>
    </xf>
    <xf numFmtId="0" fontId="0" fillId="0" borderId="11" xfId="0" applyFont="1" applyFill="1" applyBorder="1" applyAlignment="1" applyProtection="1">
      <alignment horizontal="center" vertical="center"/>
    </xf>
    <xf numFmtId="0" fontId="0" fillId="4" borderId="17" xfId="0" applyFont="1" applyFill="1" applyBorder="1" applyAlignment="1" applyProtection="1">
      <alignment vertical="center"/>
      <protection locked="0"/>
    </xf>
    <xf numFmtId="0" fontId="3" fillId="0" borderId="0" xfId="0" applyFont="1" applyFill="1" applyAlignment="1" applyProtection="1">
      <alignment horizontal="left" vertical="center" wrapText="1"/>
    </xf>
    <xf numFmtId="0" fontId="0" fillId="4" borderId="12" xfId="0" applyFont="1" applyFill="1" applyBorder="1" applyAlignment="1" applyProtection="1">
      <alignment vertical="top" wrapText="1"/>
      <protection locked="0"/>
    </xf>
    <xf numFmtId="0" fontId="0" fillId="4" borderId="25" xfId="0" applyFont="1" applyFill="1" applyBorder="1" applyAlignment="1" applyProtection="1">
      <alignment vertical="top" wrapText="1"/>
      <protection locked="0"/>
    </xf>
    <xf numFmtId="0" fontId="0" fillId="4" borderId="2" xfId="0" applyFont="1" applyFill="1" applyBorder="1" applyAlignment="1" applyProtection="1">
      <alignment vertical="top" wrapText="1"/>
      <protection locked="0"/>
    </xf>
    <xf numFmtId="0" fontId="5" fillId="0" borderId="0" xfId="0" applyFont="1" applyFill="1" applyAlignment="1" applyProtection="1">
      <alignment horizontal="left" vertical="center"/>
    </xf>
    <xf numFmtId="0" fontId="16" fillId="0" borderId="1" xfId="0" applyFont="1" applyFill="1" applyBorder="1" applyAlignment="1" applyProtection="1">
      <alignment horizontal="center"/>
    </xf>
    <xf numFmtId="0" fontId="0" fillId="0" borderId="0" xfId="0" applyFont="1" applyFill="1" applyBorder="1" applyAlignment="1">
      <alignment horizontal="center"/>
    </xf>
    <xf numFmtId="0" fontId="16" fillId="0" borderId="1" xfId="0" applyFont="1" applyFill="1" applyBorder="1" applyAlignment="1">
      <alignment horizontal="center"/>
    </xf>
    <xf numFmtId="0" fontId="0" fillId="0" borderId="39" xfId="0" applyFont="1" applyFill="1" applyBorder="1" applyAlignment="1">
      <alignment horizontal="center"/>
    </xf>
    <xf numFmtId="0" fontId="8" fillId="0" borderId="0" xfId="0" applyFont="1" applyFill="1" applyAlignment="1" applyProtection="1">
      <alignment horizontal="left" vertical="top"/>
    </xf>
    <xf numFmtId="0" fontId="0" fillId="0" borderId="1" xfId="0" applyFont="1" applyFill="1" applyBorder="1" applyAlignment="1">
      <alignment horizontal="left"/>
    </xf>
    <xf numFmtId="0" fontId="0" fillId="0" borderId="7" xfId="0" applyFont="1" applyFill="1" applyBorder="1" applyAlignment="1"/>
    <xf numFmtId="0" fontId="0" fillId="0" borderId="7" xfId="0" applyFont="1" applyFill="1" applyBorder="1" applyAlignment="1">
      <alignment horizontal="left" vertical="top" wrapText="1"/>
    </xf>
    <xf numFmtId="0" fontId="0" fillId="0" borderId="7" xfId="0" applyFont="1" applyFill="1" applyBorder="1" applyAlignment="1">
      <alignment vertical="top"/>
    </xf>
    <xf numFmtId="0" fontId="0" fillId="0" borderId="7" xfId="0" applyFont="1" applyFill="1" applyBorder="1" applyAlignment="1">
      <alignment horizontal="left"/>
    </xf>
    <xf numFmtId="0" fontId="0" fillId="0" borderId="0" xfId="0" applyFont="1" applyFill="1" applyBorder="1" applyAlignment="1">
      <alignment horizontal="left"/>
    </xf>
    <xf numFmtId="0" fontId="0" fillId="0" borderId="0" xfId="0" applyFont="1" applyFill="1" applyAlignment="1">
      <alignment horizontal="left"/>
    </xf>
    <xf numFmtId="0" fontId="0" fillId="0" borderId="1" xfId="0" applyFont="1" applyFill="1" applyBorder="1" applyAlignment="1" applyProtection="1">
      <alignment horizontal="center" vertical="top"/>
    </xf>
    <xf numFmtId="0" fontId="8" fillId="4" borderId="7" xfId="0" applyFont="1" applyFill="1" applyBorder="1" applyAlignment="1" applyProtection="1">
      <alignment horizontal="left" vertical="top"/>
    </xf>
    <xf numFmtId="0" fontId="8" fillId="4" borderId="3" xfId="0" applyFont="1" applyFill="1" applyBorder="1" applyAlignment="1" applyProtection="1">
      <alignment horizontal="left" vertical="top"/>
    </xf>
    <xf numFmtId="0" fontId="10" fillId="0" borderId="0" xfId="0" applyFont="1" applyFill="1" applyAlignment="1" applyProtection="1">
      <alignment horizontal="left"/>
    </xf>
    <xf numFmtId="0" fontId="9" fillId="0" borderId="0" xfId="0" applyFont="1" applyFill="1" applyAlignment="1" applyProtection="1">
      <alignment horizontal="left"/>
    </xf>
    <xf numFmtId="0" fontId="10" fillId="0" borderId="0" xfId="0" applyFont="1" applyFill="1" applyBorder="1" applyAlignment="1" applyProtection="1">
      <alignment horizontal="left"/>
    </xf>
    <xf numFmtId="0" fontId="14" fillId="0" borderId="0" xfId="0" applyFont="1" applyFill="1" applyBorder="1" applyAlignment="1" applyProtection="1"/>
    <xf numFmtId="0" fontId="10" fillId="0" borderId="0" xfId="0" applyFont="1" applyFill="1" applyBorder="1" applyAlignment="1" applyProtection="1"/>
    <xf numFmtId="0" fontId="10" fillId="0" borderId="0" xfId="0" applyFont="1" applyFill="1" applyBorder="1" applyProtection="1"/>
    <xf numFmtId="0" fontId="8" fillId="0" borderId="0" xfId="0" applyFont="1" applyFill="1" applyBorder="1" applyAlignment="1" applyProtection="1">
      <alignment horizontal="left"/>
    </xf>
    <xf numFmtId="0" fontId="8" fillId="7" borderId="3" xfId="0" applyFont="1" applyFill="1" applyBorder="1" applyAlignment="1" applyProtection="1">
      <alignment horizontal="left" vertical="top"/>
    </xf>
    <xf numFmtId="0" fontId="0" fillId="7" borderId="1" xfId="0" applyFont="1" applyFill="1" applyBorder="1" applyAlignment="1" applyProtection="1">
      <alignment vertical="top"/>
      <protection locked="0"/>
    </xf>
    <xf numFmtId="0" fontId="8" fillId="7" borderId="1" xfId="0" applyFont="1" applyFill="1" applyBorder="1" applyAlignment="1" applyProtection="1">
      <alignment horizontal="left" vertical="top"/>
      <protection locked="0"/>
    </xf>
    <xf numFmtId="0" fontId="0" fillId="0" borderId="1" xfId="0" applyFont="1" applyFill="1" applyBorder="1" applyAlignment="1" applyProtection="1">
      <alignment horizontal="right" vertical="top"/>
    </xf>
    <xf numFmtId="0" fontId="8" fillId="4" borderId="8" xfId="0" applyFont="1" applyFill="1" applyBorder="1" applyAlignment="1" applyProtection="1">
      <alignment horizontal="left" vertical="top"/>
    </xf>
    <xf numFmtId="0" fontId="8" fillId="4" borderId="15" xfId="0" applyFont="1" applyFill="1" applyBorder="1" applyAlignment="1" applyProtection="1">
      <alignment horizontal="left" vertical="top"/>
    </xf>
    <xf numFmtId="0" fontId="8" fillId="4" borderId="4" xfId="0" applyFont="1" applyFill="1" applyBorder="1" applyAlignment="1" applyProtection="1">
      <alignment horizontal="left" vertical="top"/>
    </xf>
    <xf numFmtId="0" fontId="8" fillId="4" borderId="12" xfId="0" applyFont="1" applyFill="1" applyBorder="1" applyAlignment="1" applyProtection="1">
      <alignment horizontal="left" vertical="top"/>
    </xf>
    <xf numFmtId="0" fontId="8" fillId="7" borderId="15" xfId="0" applyFont="1" applyFill="1" applyBorder="1" applyAlignment="1" applyProtection="1">
      <alignment horizontal="left" vertical="top"/>
    </xf>
    <xf numFmtId="0" fontId="8" fillId="7" borderId="4" xfId="0" applyFont="1" applyFill="1" applyBorder="1" applyAlignment="1" applyProtection="1">
      <alignment horizontal="left" vertical="top"/>
    </xf>
    <xf numFmtId="0" fontId="8" fillId="7" borderId="12" xfId="0" applyFont="1" applyFill="1" applyBorder="1" applyAlignment="1" applyProtection="1">
      <alignment horizontal="left" vertical="top"/>
    </xf>
    <xf numFmtId="0" fontId="5" fillId="0" borderId="1" xfId="0" applyFont="1" applyFill="1" applyBorder="1" applyAlignment="1" applyProtection="1">
      <alignment horizontal="center" vertical="top"/>
    </xf>
    <xf numFmtId="0" fontId="8" fillId="0" borderId="0" xfId="0" applyFont="1" applyFill="1" applyAlignment="1" applyProtection="1">
      <alignment horizontal="left" vertical="top"/>
    </xf>
    <xf numFmtId="0" fontId="8" fillId="0" borderId="0" xfId="0" applyFont="1" applyFill="1" applyBorder="1" applyAlignment="1" applyProtection="1">
      <alignment horizontal="left" vertical="top"/>
    </xf>
    <xf numFmtId="0" fontId="5" fillId="0" borderId="10" xfId="0" applyFont="1" applyFill="1" applyBorder="1" applyAlignment="1" applyProtection="1">
      <alignment horizontal="center" vertical="center"/>
    </xf>
    <xf numFmtId="0" fontId="0" fillId="0" borderId="0" xfId="0" applyFont="1" applyFill="1" applyAlignment="1" applyProtection="1">
      <alignment horizontal="left" vertical="top"/>
    </xf>
    <xf numFmtId="0" fontId="8" fillId="0" borderId="0" xfId="0" applyFont="1" applyFill="1" applyAlignment="1" applyProtection="1">
      <alignment horizontal="left" vertical="top"/>
    </xf>
    <xf numFmtId="0" fontId="0" fillId="0" borderId="7" xfId="0" applyFont="1" applyFill="1" applyBorder="1" applyAlignment="1" applyProtection="1">
      <alignment vertical="top"/>
    </xf>
    <xf numFmtId="0" fontId="8" fillId="0" borderId="0" xfId="0" applyFont="1" applyFill="1" applyAlignment="1" applyProtection="1">
      <alignment horizontal="left" vertical="top"/>
    </xf>
    <xf numFmtId="0" fontId="0" fillId="0" borderId="0" xfId="0" applyFont="1" applyFill="1" applyAlignment="1" applyProtection="1">
      <alignment horizontal="left" vertical="top"/>
    </xf>
    <xf numFmtId="0" fontId="8" fillId="0" borderId="0" xfId="0" applyFont="1" applyFill="1" applyAlignment="1" applyProtection="1">
      <alignment horizontal="left" vertical="top"/>
    </xf>
    <xf numFmtId="0" fontId="0" fillId="0" borderId="9" xfId="0" applyFont="1" applyFill="1" applyBorder="1" applyAlignment="1" applyProtection="1">
      <alignment horizontal="left" vertical="top"/>
    </xf>
    <xf numFmtId="0" fontId="0" fillId="0" borderId="24" xfId="0" applyFont="1" applyFill="1" applyBorder="1" applyAlignment="1" applyProtection="1">
      <alignment horizontal="left" vertical="top"/>
    </xf>
    <xf numFmtId="0" fontId="8" fillId="0" borderId="0" xfId="0" applyFont="1" applyFill="1" applyAlignment="1" applyProtection="1">
      <alignment horizontal="left" vertical="top"/>
    </xf>
    <xf numFmtId="0" fontId="0" fillId="0" borderId="0" xfId="0" applyFont="1" applyFill="1" applyAlignment="1" applyProtection="1">
      <alignment horizontal="left" vertical="top"/>
    </xf>
    <xf numFmtId="0" fontId="1" fillId="0" borderId="0" xfId="1" applyFill="1" applyAlignment="1" applyProtection="1">
      <alignment horizontal="right"/>
    </xf>
    <xf numFmtId="0" fontId="8" fillId="0" borderId="0" xfId="0" applyFont="1" applyFill="1" applyAlignment="1" applyProtection="1">
      <alignment horizontal="left" vertical="top"/>
    </xf>
    <xf numFmtId="0" fontId="0" fillId="0" borderId="10" xfId="0" applyFont="1" applyFill="1" applyBorder="1" applyAlignment="1" applyProtection="1">
      <alignment horizontal="center" vertical="center" wrapText="1"/>
    </xf>
    <xf numFmtId="0" fontId="0" fillId="0" borderId="10" xfId="0" applyFont="1" applyFill="1" applyBorder="1" applyAlignment="1" applyProtection="1">
      <alignment horizontal="center" vertical="center"/>
    </xf>
    <xf numFmtId="0" fontId="5" fillId="0" borderId="9" xfId="0" applyFont="1" applyFill="1" applyBorder="1" applyAlignment="1" applyProtection="1">
      <alignment horizontal="center" vertical="top"/>
    </xf>
    <xf numFmtId="0" fontId="9" fillId="0" borderId="3" xfId="0" applyFont="1" applyFill="1" applyBorder="1" applyAlignment="1" applyProtection="1">
      <alignment horizontal="center" vertical="top"/>
    </xf>
    <xf numFmtId="0" fontId="9" fillId="0" borderId="8" xfId="0" applyFont="1" applyFill="1" applyBorder="1" applyAlignment="1" applyProtection="1">
      <alignment horizontal="center" vertical="top"/>
    </xf>
    <xf numFmtId="0" fontId="8" fillId="7" borderId="7" xfId="0" applyFont="1" applyFill="1" applyBorder="1" applyAlignment="1" applyProtection="1">
      <alignment horizontal="left" vertical="top"/>
    </xf>
    <xf numFmtId="0" fontId="8" fillId="7" borderId="8" xfId="0" applyFont="1" applyFill="1" applyBorder="1" applyAlignment="1" applyProtection="1">
      <alignment horizontal="left" vertical="top"/>
    </xf>
    <xf numFmtId="0" fontId="8" fillId="0" borderId="3" xfId="0" applyFont="1" applyFill="1" applyBorder="1" applyAlignment="1" applyProtection="1">
      <alignment horizontal="left" vertical="top"/>
    </xf>
    <xf numFmtId="0" fontId="0" fillId="0" borderId="9" xfId="0" applyFont="1" applyFill="1" applyBorder="1" applyAlignment="1" applyProtection="1">
      <alignment horizontal="center" vertical="top"/>
    </xf>
    <xf numFmtId="0" fontId="8" fillId="0" borderId="21" xfId="0" applyFont="1" applyFill="1" applyBorder="1" applyAlignment="1" applyProtection="1">
      <alignment horizontal="left" vertical="top"/>
    </xf>
    <xf numFmtId="0" fontId="8" fillId="0" borderId="24" xfId="0" applyFont="1" applyFill="1" applyBorder="1" applyAlignment="1" applyProtection="1">
      <alignment horizontal="left" vertical="top"/>
    </xf>
    <xf numFmtId="0" fontId="0" fillId="0" borderId="1" xfId="0" applyFont="1" applyFill="1" applyBorder="1" applyAlignment="1" applyProtection="1">
      <alignment horizontal="center" vertical="center"/>
    </xf>
    <xf numFmtId="0" fontId="8" fillId="8" borderId="91" xfId="0" applyFont="1" applyFill="1" applyBorder="1" applyAlignment="1" applyProtection="1">
      <alignment vertical="top"/>
      <protection locked="0"/>
    </xf>
    <xf numFmtId="0" fontId="8" fillId="8" borderId="92" xfId="0" applyFont="1" applyFill="1" applyBorder="1" applyAlignment="1" applyProtection="1">
      <alignment vertical="top"/>
      <protection locked="0"/>
    </xf>
    <xf numFmtId="0" fontId="8" fillId="8" borderId="93" xfId="0" applyFont="1" applyFill="1" applyBorder="1" applyAlignment="1" applyProtection="1">
      <alignment vertical="top"/>
      <protection locked="0"/>
    </xf>
    <xf numFmtId="0" fontId="8" fillId="8" borderId="94" xfId="0" applyFont="1" applyFill="1" applyBorder="1" applyAlignment="1" applyProtection="1">
      <alignment vertical="top"/>
      <protection locked="0"/>
    </xf>
    <xf numFmtId="0" fontId="8" fillId="8" borderId="95" xfId="0" applyFont="1" applyFill="1" applyBorder="1" applyAlignment="1" applyProtection="1">
      <alignment vertical="top"/>
      <protection locked="0"/>
    </xf>
    <xf numFmtId="0" fontId="8" fillId="8" borderId="96" xfId="0" applyFont="1" applyFill="1" applyBorder="1" applyAlignment="1" applyProtection="1">
      <alignment vertical="top"/>
      <protection locked="0"/>
    </xf>
    <xf numFmtId="0" fontId="8" fillId="8" borderId="97" xfId="0" applyFont="1" applyFill="1" applyBorder="1" applyAlignment="1" applyProtection="1">
      <alignment vertical="top"/>
      <protection locked="0"/>
    </xf>
    <xf numFmtId="0" fontId="8" fillId="8" borderId="98" xfId="0" applyFont="1" applyFill="1" applyBorder="1" applyAlignment="1" applyProtection="1">
      <alignment vertical="top"/>
      <protection locked="0"/>
    </xf>
    <xf numFmtId="0" fontId="8" fillId="8" borderId="99" xfId="0" applyFont="1" applyFill="1" applyBorder="1" applyAlignment="1" applyProtection="1">
      <alignment vertical="top"/>
      <protection locked="0"/>
    </xf>
    <xf numFmtId="0" fontId="9" fillId="0" borderId="4" xfId="0" applyFont="1" applyFill="1" applyBorder="1" applyAlignment="1" applyProtection="1">
      <alignment horizontal="center" vertical="top"/>
    </xf>
    <xf numFmtId="0" fontId="0" fillId="0" borderId="1" xfId="0" applyFont="1" applyFill="1" applyBorder="1" applyAlignment="1" applyProtection="1">
      <alignment horizontal="left" vertical="top"/>
    </xf>
    <xf numFmtId="0" fontId="0" fillId="0" borderId="3" xfId="0" applyFont="1" applyFill="1" applyBorder="1" applyAlignment="1" applyProtection="1">
      <alignment horizontal="left" vertical="top"/>
    </xf>
    <xf numFmtId="0" fontId="0" fillId="0" borderId="15" xfId="0" applyFont="1" applyFill="1" applyBorder="1" applyAlignment="1" applyProtection="1">
      <alignment horizontal="left" vertical="top"/>
    </xf>
    <xf numFmtId="0" fontId="8" fillId="0" borderId="15" xfId="0" applyFont="1" applyFill="1" applyBorder="1" applyAlignment="1" applyProtection="1">
      <alignment horizontal="left" vertical="top"/>
    </xf>
    <xf numFmtId="0" fontId="8" fillId="4" borderId="15" xfId="0" applyFont="1" applyFill="1" applyBorder="1" applyAlignment="1" applyProtection="1">
      <alignment vertical="top"/>
    </xf>
    <xf numFmtId="0" fontId="8" fillId="4" borderId="4" xfId="0" applyFont="1" applyFill="1" applyBorder="1" applyAlignment="1" applyProtection="1">
      <alignment vertical="top"/>
    </xf>
    <xf numFmtId="0" fontId="8" fillId="4" borderId="12" xfId="0" applyFont="1" applyFill="1" applyBorder="1" applyAlignment="1" applyProtection="1">
      <alignment vertical="top"/>
    </xf>
    <xf numFmtId="0" fontId="8" fillId="4" borderId="21" xfId="0" applyFont="1" applyFill="1" applyBorder="1" applyAlignment="1" applyProtection="1">
      <alignment vertical="top"/>
    </xf>
    <xf numFmtId="0" fontId="8" fillId="4" borderId="6" xfId="0" applyFont="1" applyFill="1" applyBorder="1" applyAlignment="1" applyProtection="1">
      <alignment vertical="top"/>
    </xf>
    <xf numFmtId="0" fontId="8" fillId="4" borderId="25" xfId="0" applyFont="1" applyFill="1" applyBorder="1" applyAlignment="1" applyProtection="1">
      <alignment vertical="top"/>
    </xf>
    <xf numFmtId="0" fontId="8" fillId="4" borderId="24" xfId="0" applyFont="1" applyFill="1" applyBorder="1" applyAlignment="1" applyProtection="1">
      <alignment vertical="top"/>
    </xf>
    <xf numFmtId="0" fontId="8" fillId="4" borderId="0" xfId="0" applyFont="1" applyFill="1" applyBorder="1" applyAlignment="1" applyProtection="1">
      <alignment vertical="top"/>
    </xf>
    <xf numFmtId="0" fontId="8" fillId="4" borderId="2" xfId="0" applyFont="1" applyFill="1" applyBorder="1" applyAlignment="1" applyProtection="1">
      <alignment vertical="top"/>
    </xf>
    <xf numFmtId="0" fontId="8" fillId="4" borderId="7" xfId="0" applyFont="1" applyFill="1" applyBorder="1" applyAlignment="1" applyProtection="1">
      <alignment vertical="top"/>
    </xf>
    <xf numFmtId="0" fontId="8" fillId="4" borderId="3" xfId="0" applyFont="1" applyFill="1" applyBorder="1" applyAlignment="1" applyProtection="1">
      <alignment vertical="top"/>
    </xf>
    <xf numFmtId="0" fontId="8" fillId="4" borderId="8" xfId="0" applyFont="1" applyFill="1" applyBorder="1" applyAlignment="1" applyProtection="1">
      <alignment vertical="top"/>
    </xf>
    <xf numFmtId="0" fontId="8" fillId="0" borderId="7" xfId="0" applyFont="1" applyFill="1" applyBorder="1" applyAlignment="1" applyProtection="1">
      <alignment vertical="top"/>
    </xf>
    <xf numFmtId="0" fontId="8" fillId="0" borderId="3" xfId="0" applyFont="1" applyFill="1" applyBorder="1" applyAlignment="1" applyProtection="1">
      <alignment vertical="top"/>
    </xf>
    <xf numFmtId="0" fontId="8" fillId="0" borderId="8" xfId="0" applyFont="1" applyFill="1" applyBorder="1" applyAlignment="1" applyProtection="1">
      <alignment vertical="top"/>
    </xf>
    <xf numFmtId="0" fontId="1" fillId="0" borderId="0" xfId="1" applyFill="1" applyAlignment="1" applyProtection="1">
      <alignment horizontal="right"/>
      <protection locked="0"/>
    </xf>
    <xf numFmtId="0" fontId="0" fillId="4" borderId="7" xfId="0" applyFont="1" applyFill="1" applyBorder="1" applyAlignment="1" applyProtection="1">
      <alignment horizontal="left" vertical="top"/>
    </xf>
    <xf numFmtId="0" fontId="0" fillId="4" borderId="3" xfId="0" applyFont="1" applyFill="1" applyBorder="1" applyAlignment="1" applyProtection="1">
      <alignment horizontal="left" vertical="top"/>
    </xf>
    <xf numFmtId="0" fontId="0" fillId="4" borderId="8" xfId="0" applyFont="1" applyFill="1" applyBorder="1" applyAlignment="1" applyProtection="1">
      <alignment horizontal="left" vertical="top"/>
    </xf>
    <xf numFmtId="0" fontId="0" fillId="4" borderId="15" xfId="0" applyFont="1" applyFill="1" applyBorder="1" applyAlignment="1" applyProtection="1">
      <alignment horizontal="left" vertical="top"/>
    </xf>
    <xf numFmtId="0" fontId="0" fillId="4" borderId="21" xfId="0" applyFont="1" applyFill="1" applyBorder="1" applyAlignment="1" applyProtection="1">
      <alignment horizontal="left" vertical="top"/>
    </xf>
    <xf numFmtId="0" fontId="0" fillId="4" borderId="6" xfId="0" applyFont="1" applyFill="1" applyBorder="1" applyAlignment="1" applyProtection="1">
      <alignment horizontal="left" vertical="top"/>
    </xf>
    <xf numFmtId="0" fontId="0" fillId="4" borderId="25" xfId="0" applyFont="1" applyFill="1" applyBorder="1" applyAlignment="1" applyProtection="1">
      <alignment horizontal="left" vertical="top"/>
    </xf>
    <xf numFmtId="0" fontId="3" fillId="0" borderId="24" xfId="0" applyFont="1" applyFill="1" applyBorder="1" applyAlignment="1" applyProtection="1">
      <alignment horizontal="left" vertical="top"/>
    </xf>
    <xf numFmtId="0" fontId="3" fillId="0" borderId="0" xfId="0" applyFont="1" applyProtection="1">
      <protection locked="0"/>
    </xf>
    <xf numFmtId="0" fontId="0" fillId="0" borderId="0" xfId="0" applyProtection="1">
      <protection locked="0"/>
    </xf>
    <xf numFmtId="0" fontId="10" fillId="4" borderId="15" xfId="0" applyFont="1" applyFill="1" applyBorder="1" applyAlignment="1" applyProtection="1">
      <alignment horizontal="left" wrapText="1"/>
      <protection locked="0"/>
    </xf>
    <xf numFmtId="0" fontId="10" fillId="4" borderId="4" xfId="0" applyFont="1" applyFill="1" applyBorder="1" applyAlignment="1" applyProtection="1">
      <alignment horizontal="left" wrapText="1"/>
      <protection locked="0"/>
    </xf>
    <xf numFmtId="0" fontId="10" fillId="4" borderId="12" xfId="0" applyFont="1" applyFill="1" applyBorder="1" applyAlignment="1" applyProtection="1">
      <alignment horizontal="left" wrapText="1"/>
      <protection locked="0"/>
    </xf>
    <xf numFmtId="0" fontId="10" fillId="4" borderId="24" xfId="0" applyFont="1" applyFill="1" applyBorder="1" applyAlignment="1" applyProtection="1">
      <alignment horizontal="left" wrapText="1"/>
      <protection locked="0"/>
    </xf>
    <xf numFmtId="0" fontId="10" fillId="4" borderId="0" xfId="0" applyFont="1" applyFill="1" applyBorder="1" applyAlignment="1" applyProtection="1">
      <alignment horizontal="left" wrapText="1"/>
      <protection locked="0"/>
    </xf>
    <xf numFmtId="0" fontId="10" fillId="4" borderId="2" xfId="0" applyFont="1" applyFill="1" applyBorder="1" applyAlignment="1" applyProtection="1">
      <alignment horizontal="left" wrapText="1"/>
      <protection locked="0"/>
    </xf>
    <xf numFmtId="0" fontId="10" fillId="4" borderId="21" xfId="0" applyFont="1" applyFill="1" applyBorder="1" applyAlignment="1" applyProtection="1">
      <alignment horizontal="left" wrapText="1"/>
      <protection locked="0"/>
    </xf>
    <xf numFmtId="0" fontId="10" fillId="4" borderId="6" xfId="0" applyFont="1" applyFill="1" applyBorder="1" applyAlignment="1" applyProtection="1">
      <alignment horizontal="left" wrapText="1"/>
      <protection locked="0"/>
    </xf>
    <xf numFmtId="0" fontId="10" fillId="4" borderId="25" xfId="0" applyFont="1" applyFill="1" applyBorder="1" applyAlignment="1" applyProtection="1">
      <alignment horizontal="left" wrapText="1"/>
      <protection locked="0"/>
    </xf>
    <xf numFmtId="0" fontId="10" fillId="4" borderId="7" xfId="0" applyFont="1" applyFill="1" applyBorder="1" applyAlignment="1" applyProtection="1">
      <alignment horizontal="left"/>
      <protection locked="0"/>
    </xf>
    <xf numFmtId="0" fontId="10" fillId="4" borderId="3" xfId="0" applyFont="1" applyFill="1" applyBorder="1" applyAlignment="1" applyProtection="1">
      <alignment horizontal="left"/>
      <protection locked="0"/>
    </xf>
    <xf numFmtId="0" fontId="10" fillId="4" borderId="8" xfId="0" applyFont="1" applyFill="1" applyBorder="1" applyAlignment="1" applyProtection="1">
      <alignment horizontal="left"/>
      <protection locked="0"/>
    </xf>
    <xf numFmtId="0" fontId="10" fillId="0" borderId="0" xfId="0" applyFont="1" applyFill="1" applyBorder="1" applyAlignment="1">
      <alignment horizontal="right"/>
    </xf>
    <xf numFmtId="0" fontId="10" fillId="4" borderId="7" xfId="0" applyFont="1" applyFill="1" applyBorder="1" applyAlignment="1" applyProtection="1">
      <alignment horizontal="center"/>
      <protection locked="0"/>
    </xf>
    <xf numFmtId="0" fontId="10" fillId="4" borderId="8" xfId="0" applyFont="1" applyFill="1" applyBorder="1" applyAlignment="1" applyProtection="1">
      <alignment horizontal="center"/>
      <protection locked="0"/>
    </xf>
    <xf numFmtId="0" fontId="10" fillId="4" borderId="15" xfId="0" applyFont="1" applyFill="1" applyBorder="1" applyAlignment="1" applyProtection="1">
      <alignment horizontal="left"/>
      <protection locked="0"/>
    </xf>
    <xf numFmtId="0" fontId="10" fillId="4" borderId="4" xfId="0" applyFont="1" applyFill="1" applyBorder="1" applyAlignment="1" applyProtection="1">
      <alignment horizontal="left"/>
      <protection locked="0"/>
    </xf>
    <xf numFmtId="0" fontId="10" fillId="4" borderId="12" xfId="0" applyFont="1" applyFill="1" applyBorder="1" applyAlignment="1" applyProtection="1">
      <alignment horizontal="left"/>
      <protection locked="0"/>
    </xf>
    <xf numFmtId="0" fontId="10" fillId="4" borderId="24" xfId="0" applyFont="1" applyFill="1" applyBorder="1" applyAlignment="1" applyProtection="1">
      <alignment horizontal="left"/>
      <protection locked="0"/>
    </xf>
    <xf numFmtId="0" fontId="10" fillId="4" borderId="0" xfId="0" applyFont="1" applyFill="1" applyBorder="1" applyAlignment="1" applyProtection="1">
      <alignment horizontal="left"/>
      <protection locked="0"/>
    </xf>
    <xf numFmtId="0" fontId="10" fillId="4" borderId="2" xfId="0" applyFont="1" applyFill="1" applyBorder="1" applyAlignment="1" applyProtection="1">
      <alignment horizontal="left"/>
      <protection locked="0"/>
    </xf>
    <xf numFmtId="0" fontId="10" fillId="4" borderId="21" xfId="0" applyFont="1" applyFill="1" applyBorder="1" applyAlignment="1" applyProtection="1">
      <alignment horizontal="left"/>
      <protection locked="0"/>
    </xf>
    <xf numFmtId="0" fontId="10" fillId="4" borderId="6" xfId="0" applyFont="1" applyFill="1" applyBorder="1" applyAlignment="1" applyProtection="1">
      <alignment horizontal="left"/>
      <protection locked="0"/>
    </xf>
    <xf numFmtId="0" fontId="10" fillId="4" borderId="25" xfId="0" applyFont="1" applyFill="1" applyBorder="1" applyAlignment="1" applyProtection="1">
      <alignment horizontal="left"/>
      <protection locked="0"/>
    </xf>
    <xf numFmtId="0" fontId="10" fillId="0" borderId="2" xfId="0" applyFont="1" applyFill="1" applyBorder="1" applyAlignment="1">
      <alignment horizontal="right"/>
    </xf>
    <xf numFmtId="14" fontId="10" fillId="4" borderId="7" xfId="0" applyNumberFormat="1" applyFont="1" applyFill="1" applyBorder="1" applyAlignment="1" applyProtection="1">
      <alignment horizontal="left"/>
      <protection locked="0"/>
    </xf>
    <xf numFmtId="0" fontId="10" fillId="4" borderId="7" xfId="0" applyFont="1" applyFill="1" applyBorder="1" applyAlignment="1" applyProtection="1">
      <alignment horizontal="left" vertical="top" wrapText="1"/>
      <protection locked="0"/>
    </xf>
    <xf numFmtId="0" fontId="10" fillId="4" borderId="3" xfId="0" applyFont="1" applyFill="1" applyBorder="1" applyAlignment="1" applyProtection="1">
      <alignment horizontal="left" vertical="top" wrapText="1"/>
      <protection locked="0"/>
    </xf>
    <xf numFmtId="0" fontId="10" fillId="4" borderId="8" xfId="0" applyFont="1" applyFill="1" applyBorder="1" applyAlignment="1" applyProtection="1">
      <alignment horizontal="left" vertical="top" wrapText="1"/>
      <protection locked="0"/>
    </xf>
    <xf numFmtId="0" fontId="0" fillId="0" borderId="7" xfId="0" applyFont="1" applyFill="1" applyBorder="1" applyAlignment="1">
      <alignment horizontal="left"/>
    </xf>
    <xf numFmtId="0" fontId="0" fillId="0" borderId="3" xfId="0" applyFont="1" applyFill="1" applyBorder="1" applyAlignment="1">
      <alignment horizontal="left"/>
    </xf>
    <xf numFmtId="0" fontId="0" fillId="0" borderId="8" xfId="0" applyFont="1" applyFill="1" applyBorder="1" applyAlignment="1">
      <alignment horizontal="left"/>
    </xf>
    <xf numFmtId="0" fontId="9" fillId="0" borderId="7" xfId="0" applyFont="1" applyFill="1" applyBorder="1" applyAlignment="1">
      <alignment horizontal="center"/>
    </xf>
    <xf numFmtId="0" fontId="9" fillId="0" borderId="3" xfId="0" applyFont="1" applyFill="1" applyBorder="1" applyAlignment="1">
      <alignment horizontal="center"/>
    </xf>
    <xf numFmtId="0" fontId="9" fillId="0" borderId="8" xfId="0" applyFont="1" applyFill="1" applyBorder="1" applyAlignment="1">
      <alignment horizontal="center"/>
    </xf>
    <xf numFmtId="0" fontId="11" fillId="0" borderId="10"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0" fillId="4" borderId="15" xfId="0" applyFont="1" applyFill="1" applyBorder="1" applyAlignment="1" applyProtection="1">
      <alignment horizontal="left" vertical="top"/>
      <protection locked="0"/>
    </xf>
    <xf numFmtId="0" fontId="0" fillId="4" borderId="12" xfId="0" applyFont="1" applyFill="1" applyBorder="1" applyAlignment="1" applyProtection="1">
      <alignment horizontal="left" vertical="top"/>
      <protection locked="0"/>
    </xf>
    <xf numFmtId="0" fontId="0" fillId="4" borderId="21" xfId="0" applyFont="1" applyFill="1" applyBorder="1" applyAlignment="1" applyProtection="1">
      <alignment horizontal="left" vertical="top"/>
      <protection locked="0"/>
    </xf>
    <xf numFmtId="0" fontId="0" fillId="4" borderId="25" xfId="0" applyFont="1" applyFill="1" applyBorder="1" applyAlignment="1" applyProtection="1">
      <alignment horizontal="left" vertical="top"/>
      <protection locked="0"/>
    </xf>
    <xf numFmtId="0" fontId="0" fillId="4" borderId="10" xfId="0" applyFont="1" applyFill="1" applyBorder="1" applyAlignment="1" applyProtection="1">
      <alignment horizontal="left" vertical="top"/>
      <protection locked="0"/>
    </xf>
    <xf numFmtId="0" fontId="0" fillId="4" borderId="9" xfId="0" applyFont="1" applyFill="1" applyBorder="1" applyAlignment="1" applyProtection="1">
      <alignment horizontal="left" vertical="top"/>
      <protection locked="0"/>
    </xf>
    <xf numFmtId="0" fontId="0" fillId="0" borderId="15"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21"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wrapText="1"/>
    </xf>
    <xf numFmtId="0" fontId="0" fillId="0" borderId="25" xfId="0" applyFont="1" applyFill="1" applyBorder="1" applyAlignment="1" applyProtection="1">
      <alignment horizontal="center" vertical="center" wrapText="1"/>
    </xf>
    <xf numFmtId="0" fontId="8" fillId="4" borderId="15" xfId="0" applyFont="1" applyFill="1" applyBorder="1" applyAlignment="1" applyProtection="1">
      <alignment horizontal="left" vertical="top" wrapText="1"/>
      <protection locked="0"/>
    </xf>
    <xf numFmtId="0" fontId="8" fillId="4" borderId="4" xfId="0" applyFont="1" applyFill="1" applyBorder="1" applyAlignment="1" applyProtection="1">
      <alignment horizontal="left" vertical="top" wrapText="1"/>
      <protection locked="0"/>
    </xf>
    <xf numFmtId="0" fontId="8" fillId="4" borderId="12" xfId="0" applyFont="1" applyFill="1" applyBorder="1" applyAlignment="1" applyProtection="1">
      <alignment horizontal="left" vertical="top" wrapText="1"/>
      <protection locked="0"/>
    </xf>
    <xf numFmtId="0" fontId="8" fillId="4" borderId="21" xfId="0" applyFont="1" applyFill="1" applyBorder="1" applyAlignment="1" applyProtection="1">
      <alignment horizontal="left" vertical="top" wrapText="1"/>
      <protection locked="0"/>
    </xf>
    <xf numFmtId="0" fontId="8" fillId="4" borderId="6" xfId="0" applyFont="1" applyFill="1" applyBorder="1" applyAlignment="1" applyProtection="1">
      <alignment horizontal="left" vertical="top" wrapText="1"/>
      <protection locked="0"/>
    </xf>
    <xf numFmtId="0" fontId="8" fillId="4" borderId="25" xfId="0" applyFont="1" applyFill="1" applyBorder="1" applyAlignment="1" applyProtection="1">
      <alignment horizontal="left" vertical="top" wrapText="1"/>
      <protection locked="0"/>
    </xf>
    <xf numFmtId="0" fontId="0" fillId="0" borderId="15" xfId="0" applyFont="1" applyFill="1" applyBorder="1" applyAlignment="1" applyProtection="1">
      <alignment horizontal="center" vertical="center"/>
    </xf>
    <xf numFmtId="0" fontId="0" fillId="0" borderId="12" xfId="0" applyFont="1" applyFill="1" applyBorder="1" applyAlignment="1" applyProtection="1">
      <alignment horizontal="center" vertical="center"/>
    </xf>
    <xf numFmtId="0" fontId="0" fillId="0" borderId="2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4" borderId="15" xfId="0" applyFont="1" applyFill="1" applyBorder="1" applyAlignment="1" applyProtection="1">
      <alignment horizontal="center" vertical="top"/>
      <protection locked="0"/>
    </xf>
    <xf numFmtId="0" fontId="0" fillId="4" borderId="12" xfId="0" applyFont="1" applyFill="1" applyBorder="1" applyAlignment="1" applyProtection="1">
      <alignment horizontal="center" vertical="top"/>
      <protection locked="0"/>
    </xf>
    <xf numFmtId="0" fontId="0" fillId="4" borderId="21" xfId="0" applyFont="1" applyFill="1" applyBorder="1" applyAlignment="1" applyProtection="1">
      <alignment horizontal="center" vertical="top"/>
      <protection locked="0"/>
    </xf>
    <xf numFmtId="0" fontId="0" fillId="4" borderId="25" xfId="0" applyFont="1" applyFill="1" applyBorder="1" applyAlignment="1" applyProtection="1">
      <alignment horizontal="center" vertical="top"/>
      <protection locked="0"/>
    </xf>
    <xf numFmtId="167" fontId="8" fillId="4" borderId="15" xfId="0" applyNumberFormat="1" applyFont="1" applyFill="1" applyBorder="1" applyAlignment="1" applyProtection="1">
      <alignment horizontal="center" vertical="center" wrapText="1"/>
      <protection locked="0"/>
    </xf>
    <xf numFmtId="167" fontId="8" fillId="4" borderId="12" xfId="0" applyNumberFormat="1" applyFont="1" applyFill="1" applyBorder="1" applyAlignment="1" applyProtection="1">
      <alignment horizontal="center" vertical="center" wrapText="1"/>
      <protection locked="0"/>
    </xf>
    <xf numFmtId="167" fontId="8" fillId="4" borderId="21" xfId="0" applyNumberFormat="1" applyFont="1" applyFill="1" applyBorder="1" applyAlignment="1" applyProtection="1">
      <alignment horizontal="center" vertical="center" wrapText="1"/>
      <protection locked="0"/>
    </xf>
    <xf numFmtId="167" fontId="8" fillId="4" borderId="25" xfId="0" applyNumberFormat="1" applyFont="1" applyFill="1" applyBorder="1" applyAlignment="1" applyProtection="1">
      <alignment horizontal="center" vertical="center" wrapText="1"/>
      <protection locked="0"/>
    </xf>
    <xf numFmtId="0" fontId="0" fillId="0" borderId="10"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10" xfId="0" applyFont="1" applyFill="1" applyBorder="1" applyAlignment="1" applyProtection="1">
      <alignment horizontal="center" vertical="center"/>
    </xf>
    <xf numFmtId="0" fontId="8" fillId="4" borderId="1" xfId="0" applyFont="1" applyFill="1" applyBorder="1" applyAlignment="1" applyProtection="1">
      <alignment horizontal="left" vertical="top" wrapText="1"/>
      <protection locked="0"/>
    </xf>
    <xf numFmtId="0" fontId="8" fillId="4" borderId="15" xfId="0" applyFont="1" applyFill="1" applyBorder="1" applyAlignment="1" applyProtection="1">
      <alignment horizontal="left" vertical="top"/>
      <protection locked="0"/>
    </xf>
    <xf numFmtId="0" fontId="8" fillId="4" borderId="4" xfId="0" applyFont="1" applyFill="1" applyBorder="1" applyAlignment="1" applyProtection="1">
      <alignment horizontal="left" vertical="top"/>
      <protection locked="0"/>
    </xf>
    <xf numFmtId="0" fontId="8" fillId="4" borderId="12" xfId="0" applyFont="1" applyFill="1" applyBorder="1" applyAlignment="1" applyProtection="1">
      <alignment horizontal="left" vertical="top"/>
      <protection locked="0"/>
    </xf>
    <xf numFmtId="0" fontId="8" fillId="4" borderId="24" xfId="0" applyFont="1" applyFill="1" applyBorder="1" applyAlignment="1" applyProtection="1">
      <alignment horizontal="left" vertical="top"/>
      <protection locked="0"/>
    </xf>
    <xf numFmtId="0" fontId="8" fillId="4" borderId="0" xfId="0" applyFont="1" applyFill="1" applyBorder="1" applyAlignment="1" applyProtection="1">
      <alignment horizontal="left" vertical="top"/>
      <protection locked="0"/>
    </xf>
    <xf numFmtId="0" fontId="8" fillId="4" borderId="2" xfId="0" applyFont="1" applyFill="1" applyBorder="1" applyAlignment="1" applyProtection="1">
      <alignment horizontal="left" vertical="top"/>
      <protection locked="0"/>
    </xf>
    <xf numFmtId="0" fontId="8" fillId="4" borderId="21" xfId="0" applyFont="1" applyFill="1" applyBorder="1" applyAlignment="1" applyProtection="1">
      <alignment horizontal="left" vertical="top"/>
      <protection locked="0"/>
    </xf>
    <xf numFmtId="0" fontId="8" fillId="4" borderId="6" xfId="0" applyFont="1" applyFill="1" applyBorder="1" applyAlignment="1" applyProtection="1">
      <alignment horizontal="left" vertical="top"/>
      <protection locked="0"/>
    </xf>
    <xf numFmtId="0" fontId="8" fillId="4" borderId="25" xfId="0" applyFont="1" applyFill="1" applyBorder="1" applyAlignment="1" applyProtection="1">
      <alignment horizontal="left" vertical="top"/>
      <protection locked="0"/>
    </xf>
    <xf numFmtId="0" fontId="8" fillId="4" borderId="24" xfId="0" applyFont="1" applyFill="1" applyBorder="1" applyAlignment="1" applyProtection="1">
      <alignment horizontal="left" vertical="top" wrapText="1"/>
      <protection locked="0"/>
    </xf>
    <xf numFmtId="0" fontId="8" fillId="4" borderId="0" xfId="0" applyFont="1" applyFill="1" applyBorder="1" applyAlignment="1" applyProtection="1">
      <alignment horizontal="left" vertical="top" wrapText="1"/>
      <protection locked="0"/>
    </xf>
    <xf numFmtId="0" fontId="8" fillId="4" borderId="2" xfId="0" applyFont="1" applyFill="1" applyBorder="1" applyAlignment="1" applyProtection="1">
      <alignment horizontal="left" vertical="top" wrapText="1"/>
      <protection locked="0"/>
    </xf>
    <xf numFmtId="0" fontId="8" fillId="4" borderId="1" xfId="0" applyFont="1" applyFill="1" applyBorder="1" applyAlignment="1" applyProtection="1">
      <alignment horizontal="left" vertical="top"/>
      <protection locked="0"/>
    </xf>
    <xf numFmtId="0" fontId="8" fillId="0" borderId="0" xfId="0" applyFont="1" applyFill="1" applyAlignment="1" applyProtection="1">
      <alignment horizontal="right" vertical="top"/>
    </xf>
    <xf numFmtId="0" fontId="8" fillId="0" borderId="0" xfId="0" applyFont="1" applyFill="1" applyBorder="1" applyAlignment="1" applyProtection="1">
      <alignment horizontal="right" vertical="top"/>
    </xf>
    <xf numFmtId="0" fontId="8" fillId="0" borderId="2" xfId="0" applyFont="1" applyFill="1" applyBorder="1" applyAlignment="1" applyProtection="1">
      <alignment horizontal="right" vertical="top"/>
    </xf>
    <xf numFmtId="0" fontId="8" fillId="4" borderId="1" xfId="0" applyFont="1" applyFill="1" applyBorder="1" applyAlignment="1" applyProtection="1">
      <alignment horizontal="left" vertical="center"/>
      <protection locked="0"/>
    </xf>
    <xf numFmtId="0" fontId="8" fillId="0" borderId="1" xfId="0" applyFont="1" applyFill="1" applyBorder="1" applyAlignment="1" applyProtection="1">
      <alignment horizontal="center" vertical="center" wrapText="1"/>
    </xf>
    <xf numFmtId="0" fontId="8" fillId="0" borderId="0" xfId="0" applyFont="1" applyFill="1" applyBorder="1" applyAlignment="1">
      <alignment horizontal="right"/>
    </xf>
    <xf numFmtId="0" fontId="8" fillId="0" borderId="2" xfId="0" applyFont="1" applyFill="1" applyBorder="1" applyAlignment="1">
      <alignment horizontal="right"/>
    </xf>
    <xf numFmtId="0" fontId="8" fillId="4" borderId="15" xfId="0" applyFont="1" applyFill="1" applyBorder="1" applyAlignment="1" applyProtection="1">
      <alignment horizontal="left" wrapText="1"/>
      <protection locked="0"/>
    </xf>
    <xf numFmtId="0" fontId="8" fillId="4" borderId="4" xfId="0" applyFont="1" applyFill="1" applyBorder="1" applyAlignment="1" applyProtection="1">
      <alignment horizontal="left" wrapText="1"/>
      <protection locked="0"/>
    </xf>
    <xf numFmtId="0" fontId="8" fillId="4" borderId="12" xfId="0" applyFont="1" applyFill="1" applyBorder="1" applyAlignment="1" applyProtection="1">
      <alignment horizontal="left" wrapText="1"/>
      <protection locked="0"/>
    </xf>
    <xf numFmtId="0" fontId="8" fillId="4" borderId="24" xfId="0" applyFont="1" applyFill="1" applyBorder="1" applyAlignment="1" applyProtection="1">
      <alignment horizontal="left" wrapText="1"/>
      <protection locked="0"/>
    </xf>
    <xf numFmtId="0" fontId="8" fillId="4" borderId="0" xfId="0" applyFont="1" applyFill="1" applyBorder="1" applyAlignment="1" applyProtection="1">
      <alignment horizontal="left" wrapText="1"/>
      <protection locked="0"/>
    </xf>
    <xf numFmtId="0" fontId="8" fillId="4" borderId="2" xfId="0" applyFont="1" applyFill="1" applyBorder="1" applyAlignment="1" applyProtection="1">
      <alignment horizontal="left" wrapText="1"/>
      <protection locked="0"/>
    </xf>
    <xf numFmtId="0" fontId="8" fillId="4" borderId="21" xfId="0" applyFont="1" applyFill="1" applyBorder="1" applyAlignment="1" applyProtection="1">
      <alignment horizontal="left" wrapText="1"/>
      <protection locked="0"/>
    </xf>
    <xf numFmtId="0" fontId="8" fillId="4" borderId="6" xfId="0" applyFont="1" applyFill="1" applyBorder="1" applyAlignment="1" applyProtection="1">
      <alignment horizontal="left" wrapText="1"/>
      <protection locked="0"/>
    </xf>
    <xf numFmtId="0" fontId="8" fillId="4" borderId="25" xfId="0" applyFont="1" applyFill="1" applyBorder="1" applyAlignment="1" applyProtection="1">
      <alignment horizontal="left" wrapText="1"/>
      <protection locked="0"/>
    </xf>
    <xf numFmtId="0" fontId="8" fillId="4" borderId="7"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8" fillId="0" borderId="12" xfId="0" applyFont="1" applyFill="1" applyBorder="1" applyAlignment="1" applyProtection="1">
      <alignment horizontal="center" vertical="center" wrapText="1"/>
    </xf>
    <xf numFmtId="0" fontId="8" fillId="0" borderId="21" xfId="0" applyFont="1" applyFill="1" applyBorder="1" applyAlignment="1" applyProtection="1">
      <alignment horizontal="center" vertical="center" wrapText="1"/>
    </xf>
    <xf numFmtId="0" fontId="8" fillId="0" borderId="6" xfId="0" applyFont="1" applyFill="1" applyBorder="1" applyAlignment="1" applyProtection="1">
      <alignment horizontal="center" vertical="center" wrapText="1"/>
    </xf>
    <xf numFmtId="0" fontId="8" fillId="0" borderId="25"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xf>
    <xf numFmtId="0" fontId="8" fillId="0" borderId="0" xfId="0" applyFont="1" applyFill="1" applyAlignment="1" applyProtection="1">
      <alignment vertical="top"/>
    </xf>
    <xf numFmtId="14" fontId="8" fillId="4" borderId="7" xfId="0" applyNumberFormat="1" applyFont="1" applyFill="1" applyBorder="1" applyAlignment="1" applyProtection="1">
      <alignment horizontal="center" vertical="top"/>
      <protection locked="0"/>
    </xf>
    <xf numFmtId="0" fontId="8" fillId="4" borderId="3" xfId="0" applyFont="1" applyFill="1" applyBorder="1" applyAlignment="1" applyProtection="1">
      <alignment horizontal="center" vertical="top"/>
      <protection locked="0"/>
    </xf>
    <xf numFmtId="0" fontId="8" fillId="4" borderId="8" xfId="0" applyFont="1" applyFill="1" applyBorder="1" applyAlignment="1" applyProtection="1">
      <alignment horizontal="center" vertical="top"/>
      <protection locked="0"/>
    </xf>
    <xf numFmtId="0" fontId="8" fillId="4" borderId="7" xfId="0" applyFont="1" applyFill="1" applyBorder="1" applyAlignment="1" applyProtection="1">
      <alignment horizontal="left" vertical="top"/>
      <protection locked="0"/>
    </xf>
    <xf numFmtId="0" fontId="8" fillId="4" borderId="3" xfId="0" applyFont="1" applyFill="1" applyBorder="1" applyAlignment="1" applyProtection="1">
      <alignment horizontal="left" vertical="top"/>
      <protection locked="0"/>
    </xf>
    <xf numFmtId="0" fontId="8" fillId="4" borderId="8" xfId="0" applyFont="1" applyFill="1" applyBorder="1" applyAlignment="1" applyProtection="1">
      <alignment horizontal="left" vertical="top"/>
      <protection locked="0"/>
    </xf>
    <xf numFmtId="167" fontId="8" fillId="4" borderId="7" xfId="0" applyNumberFormat="1" applyFont="1" applyFill="1" applyBorder="1" applyAlignment="1" applyProtection="1">
      <alignment horizontal="center"/>
      <protection locked="0"/>
    </xf>
    <xf numFmtId="167" fontId="8" fillId="4" borderId="3" xfId="0" applyNumberFormat="1" applyFont="1" applyFill="1" applyBorder="1" applyAlignment="1" applyProtection="1">
      <alignment horizontal="center"/>
      <protection locked="0"/>
    </xf>
    <xf numFmtId="167" fontId="8" fillId="4" borderId="8" xfId="0" applyNumberFormat="1" applyFont="1" applyFill="1" applyBorder="1" applyAlignment="1" applyProtection="1">
      <alignment horizontal="center"/>
      <protection locked="0"/>
    </xf>
    <xf numFmtId="0" fontId="8" fillId="0" borderId="1" xfId="0" applyFont="1" applyFill="1" applyBorder="1" applyAlignment="1" applyProtection="1">
      <alignment horizontal="right" vertical="center"/>
    </xf>
    <xf numFmtId="0" fontId="0" fillId="0" borderId="1" xfId="0" applyFont="1" applyFill="1" applyBorder="1" applyAlignment="1" applyProtection="1">
      <alignment horizontal="right" vertical="center"/>
    </xf>
    <xf numFmtId="0" fontId="0" fillId="0" borderId="3" xfId="0" applyFont="1" applyFill="1" applyBorder="1" applyAlignment="1" applyProtection="1">
      <alignment horizontal="left" vertical="center"/>
    </xf>
    <xf numFmtId="0" fontId="8" fillId="0" borderId="3" xfId="0" applyFont="1" applyFill="1" applyBorder="1" applyAlignment="1" applyProtection="1">
      <alignment horizontal="left" vertical="center"/>
    </xf>
    <xf numFmtId="0" fontId="8" fillId="0" borderId="0" xfId="0" applyFont="1" applyFill="1" applyAlignment="1" applyProtection="1">
      <alignment horizontal="center" vertical="top"/>
    </xf>
    <xf numFmtId="0" fontId="8" fillId="0" borderId="0" xfId="0" applyFont="1" applyFill="1" applyAlignment="1" applyProtection="1">
      <alignment horizontal="left" vertical="top"/>
    </xf>
    <xf numFmtId="0" fontId="0" fillId="0" borderId="0" xfId="0" applyFont="1" applyFill="1" applyAlignment="1" applyProtection="1">
      <alignment horizontal="left" vertical="top"/>
    </xf>
    <xf numFmtId="0" fontId="8" fillId="0" borderId="2" xfId="0" applyFont="1" applyFill="1" applyBorder="1" applyAlignment="1" applyProtection="1">
      <alignment horizontal="left" vertical="top"/>
    </xf>
    <xf numFmtId="0" fontId="19" fillId="4" borderId="7" xfId="0" applyFont="1" applyFill="1" applyBorder="1" applyAlignment="1" applyProtection="1">
      <alignment horizontal="left" vertical="top"/>
      <protection locked="0"/>
    </xf>
    <xf numFmtId="0" fontId="19" fillId="4" borderId="3" xfId="0" applyFont="1" applyFill="1" applyBorder="1" applyAlignment="1" applyProtection="1">
      <alignment horizontal="left" vertical="top"/>
      <protection locked="0"/>
    </xf>
    <xf numFmtId="0" fontId="19" fillId="4" borderId="8" xfId="0" applyFont="1" applyFill="1" applyBorder="1" applyAlignment="1" applyProtection="1">
      <alignment horizontal="left" vertical="top"/>
      <protection locked="0"/>
    </xf>
    <xf numFmtId="0" fontId="19" fillId="4" borderId="15" xfId="0" applyFont="1" applyFill="1" applyBorder="1" applyAlignment="1" applyProtection="1">
      <alignment horizontal="left" vertical="top"/>
      <protection locked="0"/>
    </xf>
    <xf numFmtId="0" fontId="19" fillId="4" borderId="4" xfId="0" applyFont="1" applyFill="1" applyBorder="1" applyAlignment="1" applyProtection="1">
      <alignment horizontal="left" vertical="top"/>
      <protection locked="0"/>
    </xf>
    <xf numFmtId="0" fontId="19" fillId="4" borderId="12" xfId="0" applyFont="1" applyFill="1" applyBorder="1" applyAlignment="1" applyProtection="1">
      <alignment horizontal="left" vertical="top"/>
      <protection locked="0"/>
    </xf>
    <xf numFmtId="0" fontId="19" fillId="4" borderId="24" xfId="0" applyFont="1" applyFill="1" applyBorder="1" applyAlignment="1" applyProtection="1">
      <alignment horizontal="left" vertical="top"/>
      <protection locked="0"/>
    </xf>
    <xf numFmtId="0" fontId="19" fillId="4" borderId="0" xfId="0" applyFont="1" applyFill="1" applyBorder="1" applyAlignment="1" applyProtection="1">
      <alignment horizontal="left" vertical="top"/>
      <protection locked="0"/>
    </xf>
    <xf numFmtId="0" fontId="19" fillId="4" borderId="2" xfId="0" applyFont="1" applyFill="1" applyBorder="1" applyAlignment="1" applyProtection="1">
      <alignment horizontal="left" vertical="top"/>
      <protection locked="0"/>
    </xf>
    <xf numFmtId="0" fontId="19" fillId="4" borderId="21" xfId="0" applyFont="1" applyFill="1" applyBorder="1" applyAlignment="1" applyProtection="1">
      <alignment horizontal="left" vertical="top"/>
      <protection locked="0"/>
    </xf>
    <xf numFmtId="0" fontId="19" fillId="4" borderId="6" xfId="0" applyFont="1" applyFill="1" applyBorder="1" applyAlignment="1" applyProtection="1">
      <alignment horizontal="left" vertical="top"/>
      <protection locked="0"/>
    </xf>
    <xf numFmtId="0" fontId="19" fillId="4" borderId="25" xfId="0" applyFont="1" applyFill="1" applyBorder="1" applyAlignment="1" applyProtection="1">
      <alignment horizontal="left" vertical="top"/>
      <protection locked="0"/>
    </xf>
    <xf numFmtId="0" fontId="19" fillId="0" borderId="0" xfId="0" applyFont="1" applyFill="1" applyBorder="1" applyAlignment="1" applyProtection="1">
      <alignment horizontal="right" vertical="top"/>
    </xf>
    <xf numFmtId="0" fontId="19" fillId="0" borderId="2" xfId="0" applyFont="1" applyFill="1" applyBorder="1" applyAlignment="1" applyProtection="1">
      <alignment horizontal="right" vertical="top"/>
    </xf>
    <xf numFmtId="0" fontId="8" fillId="0" borderId="7" xfId="0" applyFont="1" applyFill="1" applyBorder="1" applyAlignment="1" applyProtection="1">
      <alignment horizontal="left" vertical="center"/>
    </xf>
    <xf numFmtId="0" fontId="8" fillId="0" borderId="8" xfId="0" applyFont="1" applyFill="1" applyBorder="1" applyAlignment="1" applyProtection="1">
      <alignment horizontal="left" vertical="center"/>
    </xf>
    <xf numFmtId="0" fontId="8" fillId="4" borderId="8" xfId="0" applyFont="1" applyFill="1" applyBorder="1" applyAlignment="1" applyProtection="1">
      <alignment horizontal="left" vertical="center"/>
      <protection locked="0"/>
    </xf>
    <xf numFmtId="0" fontId="16" fillId="4" borderId="15" xfId="0" applyFont="1" applyFill="1" applyBorder="1" applyAlignment="1" applyProtection="1">
      <alignment horizontal="left" vertical="top" wrapText="1"/>
      <protection locked="0"/>
    </xf>
    <xf numFmtId="0" fontId="16" fillId="4" borderId="4" xfId="0" applyFont="1" applyFill="1" applyBorder="1" applyAlignment="1" applyProtection="1">
      <alignment horizontal="left" vertical="top" wrapText="1"/>
      <protection locked="0"/>
    </xf>
    <xf numFmtId="0" fontId="16" fillId="4" borderId="12" xfId="0" applyFont="1" applyFill="1" applyBorder="1" applyAlignment="1" applyProtection="1">
      <alignment horizontal="left" vertical="top" wrapText="1"/>
      <protection locked="0"/>
    </xf>
    <xf numFmtId="0" fontId="16" fillId="4" borderId="21" xfId="0" applyFont="1" applyFill="1" applyBorder="1" applyAlignment="1" applyProtection="1">
      <alignment horizontal="left" vertical="top" wrapText="1"/>
      <protection locked="0"/>
    </xf>
    <xf numFmtId="0" fontId="16" fillId="4" borderId="6" xfId="0" applyFont="1" applyFill="1" applyBorder="1" applyAlignment="1" applyProtection="1">
      <alignment horizontal="left" vertical="top" wrapText="1"/>
      <protection locked="0"/>
    </xf>
    <xf numFmtId="0" fontId="16" fillId="4" borderId="25" xfId="0" applyFont="1" applyFill="1" applyBorder="1" applyAlignment="1" applyProtection="1">
      <alignment horizontal="left" vertical="top" wrapText="1"/>
      <protection locked="0"/>
    </xf>
    <xf numFmtId="2" fontId="8" fillId="4" borderId="7" xfId="0" applyNumberFormat="1" applyFont="1" applyFill="1" applyBorder="1" applyAlignment="1" applyProtection="1">
      <alignment horizontal="center"/>
      <protection locked="0"/>
    </xf>
    <xf numFmtId="2" fontId="8" fillId="4" borderId="3" xfId="0" applyNumberFormat="1" applyFont="1" applyFill="1" applyBorder="1" applyAlignment="1" applyProtection="1">
      <alignment horizontal="center"/>
      <protection locked="0"/>
    </xf>
    <xf numFmtId="2" fontId="8" fillId="4" borderId="8" xfId="0" applyNumberFormat="1" applyFont="1" applyFill="1" applyBorder="1" applyAlignment="1" applyProtection="1">
      <alignment horizontal="center"/>
      <protection locked="0"/>
    </xf>
    <xf numFmtId="0" fontId="8" fillId="4" borderId="7" xfId="0" applyFont="1" applyFill="1" applyBorder="1" applyAlignment="1" applyProtection="1">
      <alignment horizontal="center" vertical="top"/>
      <protection locked="0"/>
    </xf>
    <xf numFmtId="0" fontId="8" fillId="0" borderId="15" xfId="0" applyFont="1" applyFill="1" applyBorder="1" applyAlignment="1" applyProtection="1">
      <alignment horizontal="right" vertical="center"/>
    </xf>
    <xf numFmtId="0" fontId="8" fillId="0" borderId="4" xfId="0" applyFont="1" applyFill="1" applyBorder="1" applyAlignment="1" applyProtection="1">
      <alignment horizontal="right" vertical="center"/>
    </xf>
    <xf numFmtId="0" fontId="8" fillId="0" borderId="12" xfId="0" applyFont="1" applyFill="1" applyBorder="1" applyAlignment="1" applyProtection="1">
      <alignment horizontal="right" vertical="center"/>
    </xf>
    <xf numFmtId="0" fontId="8" fillId="0" borderId="7" xfId="0" applyFont="1" applyFill="1" applyBorder="1" applyAlignment="1" applyProtection="1">
      <alignment horizontal="right" vertical="center"/>
    </xf>
    <xf numFmtId="0" fontId="8" fillId="0" borderId="3" xfId="0" applyFont="1" applyFill="1" applyBorder="1" applyAlignment="1" applyProtection="1">
      <alignment horizontal="right" vertical="center"/>
    </xf>
    <xf numFmtId="0" fontId="8" fillId="0" borderId="8" xfId="0" applyFont="1" applyFill="1" applyBorder="1" applyAlignment="1" applyProtection="1">
      <alignment horizontal="right" vertical="center"/>
    </xf>
    <xf numFmtId="0" fontId="5" fillId="0" borderId="1" xfId="0" applyFont="1" applyFill="1" applyBorder="1" applyAlignment="1" applyProtection="1">
      <alignment horizontal="right" vertical="center"/>
    </xf>
    <xf numFmtId="0" fontId="8" fillId="0" borderId="15" xfId="0" applyFont="1" applyFill="1" applyBorder="1" applyAlignment="1" applyProtection="1">
      <alignment horizontal="right" vertical="center" wrapText="1"/>
    </xf>
    <xf numFmtId="0" fontId="0" fillId="4" borderId="4" xfId="0" applyFont="1" applyFill="1" applyBorder="1" applyAlignment="1" applyProtection="1">
      <alignment horizontal="left" vertical="top"/>
      <protection locked="0"/>
    </xf>
    <xf numFmtId="0" fontId="0" fillId="4" borderId="24" xfId="0" applyFont="1" applyFill="1" applyBorder="1" applyAlignment="1" applyProtection="1">
      <alignment horizontal="left" vertical="top"/>
      <protection locked="0"/>
    </xf>
    <xf numFmtId="0" fontId="0" fillId="4" borderId="0" xfId="0" applyFont="1" applyFill="1" applyBorder="1" applyAlignment="1" applyProtection="1">
      <alignment horizontal="left" vertical="top"/>
      <protection locked="0"/>
    </xf>
    <xf numFmtId="0" fontId="0" fillId="4" borderId="2" xfId="0" applyFont="1" applyFill="1" applyBorder="1" applyAlignment="1" applyProtection="1">
      <alignment horizontal="left" vertical="top"/>
      <protection locked="0"/>
    </xf>
    <xf numFmtId="0" fontId="0" fillId="4" borderId="6" xfId="0" applyFont="1" applyFill="1" applyBorder="1" applyAlignment="1" applyProtection="1">
      <alignment horizontal="left" vertical="top"/>
      <protection locked="0"/>
    </xf>
    <xf numFmtId="0" fontId="3" fillId="0" borderId="7" xfId="0" applyFont="1" applyFill="1" applyBorder="1" applyAlignment="1" applyProtection="1">
      <alignment horizontal="left" vertical="top"/>
    </xf>
    <xf numFmtId="0" fontId="3" fillId="0" borderId="3" xfId="0" applyFont="1" applyFill="1" applyBorder="1" applyAlignment="1" applyProtection="1">
      <alignment horizontal="left" vertical="top"/>
    </xf>
    <xf numFmtId="0" fontId="3" fillId="0" borderId="8" xfId="0" applyFont="1" applyFill="1" applyBorder="1" applyAlignment="1" applyProtection="1">
      <alignment horizontal="left" vertical="top"/>
    </xf>
    <xf numFmtId="0" fontId="0" fillId="0" borderId="4" xfId="0" quotePrefix="1" applyFont="1" applyFill="1" applyBorder="1" applyAlignment="1" applyProtection="1">
      <alignment horizontal="left" vertical="top" wrapText="1"/>
    </xf>
    <xf numFmtId="0" fontId="8" fillId="0" borderId="4" xfId="0" applyFont="1" applyFill="1" applyBorder="1" applyAlignment="1" applyProtection="1">
      <alignment horizontal="left" vertical="top" wrapText="1"/>
    </xf>
    <xf numFmtId="0" fontId="0" fillId="0" borderId="0" xfId="0" applyFont="1" applyFill="1" applyBorder="1" applyAlignment="1" applyProtection="1">
      <alignment horizontal="left" vertical="top" wrapText="1"/>
    </xf>
    <xf numFmtId="0" fontId="8" fillId="0" borderId="0" xfId="0" applyFont="1" applyFill="1" applyBorder="1" applyAlignment="1" applyProtection="1">
      <alignment horizontal="left" vertical="top" wrapText="1"/>
    </xf>
    <xf numFmtId="0" fontId="0" fillId="0" borderId="6" xfId="0" applyFont="1" applyFill="1" applyBorder="1" applyAlignment="1" applyProtection="1">
      <alignment horizontal="left" vertical="top" wrapText="1"/>
    </xf>
    <xf numFmtId="0" fontId="8" fillId="0" borderId="6" xfId="0" applyFont="1" applyFill="1" applyBorder="1" applyAlignment="1" applyProtection="1">
      <alignment horizontal="left" vertical="top" wrapText="1"/>
    </xf>
    <xf numFmtId="0" fontId="0" fillId="6" borderId="15" xfId="0" applyFont="1" applyFill="1" applyBorder="1" applyAlignment="1" applyProtection="1">
      <alignment horizontal="left" vertical="top" wrapText="1"/>
      <protection locked="0"/>
    </xf>
    <xf numFmtId="0" fontId="0" fillId="6" borderId="4" xfId="0" applyFont="1" applyFill="1" applyBorder="1" applyAlignment="1" applyProtection="1">
      <alignment horizontal="left" vertical="top" wrapText="1"/>
      <protection locked="0"/>
    </xf>
    <xf numFmtId="0" fontId="0" fillId="6" borderId="12" xfId="0" applyFont="1" applyFill="1" applyBorder="1" applyAlignment="1" applyProtection="1">
      <alignment horizontal="left" vertical="top" wrapText="1"/>
      <protection locked="0"/>
    </xf>
    <xf numFmtId="0" fontId="0" fillId="6" borderId="24" xfId="0" applyFont="1" applyFill="1" applyBorder="1" applyAlignment="1" applyProtection="1">
      <alignment horizontal="left" vertical="top" wrapText="1"/>
      <protection locked="0"/>
    </xf>
    <xf numFmtId="0" fontId="0" fillId="6" borderId="0" xfId="0" applyFont="1" applyFill="1" applyBorder="1" applyAlignment="1" applyProtection="1">
      <alignment horizontal="left" vertical="top" wrapText="1"/>
      <protection locked="0"/>
    </xf>
    <xf numFmtId="0" fontId="0" fillId="6" borderId="2" xfId="0" applyFont="1" applyFill="1" applyBorder="1" applyAlignment="1" applyProtection="1">
      <alignment horizontal="left" vertical="top" wrapText="1"/>
      <protection locked="0"/>
    </xf>
    <xf numFmtId="0" fontId="0" fillId="6" borderId="21" xfId="0" applyFont="1" applyFill="1" applyBorder="1" applyAlignment="1" applyProtection="1">
      <alignment horizontal="left" vertical="top" wrapText="1"/>
      <protection locked="0"/>
    </xf>
    <xf numFmtId="0" fontId="0" fillId="6" borderId="6" xfId="0" applyFont="1" applyFill="1" applyBorder="1" applyAlignment="1" applyProtection="1">
      <alignment horizontal="left" vertical="top" wrapText="1"/>
      <protection locked="0"/>
    </xf>
    <xf numFmtId="0" fontId="0" fillId="6" borderId="25" xfId="0" applyFont="1" applyFill="1" applyBorder="1" applyAlignment="1" applyProtection="1">
      <alignment horizontal="left" vertical="top" wrapText="1"/>
      <protection locked="0"/>
    </xf>
    <xf numFmtId="0" fontId="8" fillId="8" borderId="15" xfId="0" applyFont="1" applyFill="1" applyBorder="1" applyAlignment="1" applyProtection="1">
      <alignment horizontal="left" vertical="top"/>
      <protection locked="0"/>
    </xf>
    <xf numFmtId="0" fontId="8" fillId="8" borderId="4" xfId="0" applyFont="1" applyFill="1" applyBorder="1" applyAlignment="1" applyProtection="1">
      <alignment horizontal="left" vertical="top"/>
      <protection locked="0"/>
    </xf>
    <xf numFmtId="0" fontId="8" fillId="8" borderId="12" xfId="0" applyFont="1" applyFill="1" applyBorder="1" applyAlignment="1" applyProtection="1">
      <alignment horizontal="left" vertical="top"/>
      <protection locked="0"/>
    </xf>
    <xf numFmtId="0" fontId="8" fillId="8" borderId="24" xfId="0" applyFont="1" applyFill="1" applyBorder="1" applyAlignment="1" applyProtection="1">
      <alignment horizontal="left" vertical="top"/>
      <protection locked="0"/>
    </xf>
    <xf numFmtId="0" fontId="8" fillId="8" borderId="0" xfId="0" applyFont="1" applyFill="1" applyBorder="1" applyAlignment="1" applyProtection="1">
      <alignment horizontal="left" vertical="top"/>
      <protection locked="0"/>
    </xf>
    <xf numFmtId="0" fontId="8" fillId="8" borderId="2" xfId="0" applyFont="1" applyFill="1" applyBorder="1" applyAlignment="1" applyProtection="1">
      <alignment horizontal="left" vertical="top"/>
      <protection locked="0"/>
    </xf>
    <xf numFmtId="0" fontId="8" fillId="8" borderId="21" xfId="0" applyFont="1" applyFill="1" applyBorder="1" applyAlignment="1" applyProtection="1">
      <alignment horizontal="left" vertical="top"/>
      <protection locked="0"/>
    </xf>
    <xf numFmtId="0" fontId="8" fillId="8" borderId="6" xfId="0" applyFont="1" applyFill="1" applyBorder="1" applyAlignment="1" applyProtection="1">
      <alignment horizontal="left" vertical="top"/>
      <protection locked="0"/>
    </xf>
    <xf numFmtId="0" fontId="8" fillId="8" borderId="25" xfId="0" applyFont="1" applyFill="1" applyBorder="1" applyAlignment="1" applyProtection="1">
      <alignment horizontal="left" vertical="top"/>
      <protection locked="0"/>
    </xf>
    <xf numFmtId="0" fontId="0" fillId="6" borderId="1" xfId="0" applyFont="1" applyFill="1" applyBorder="1" applyAlignment="1" applyProtection="1">
      <alignment horizontal="left" vertical="top" wrapText="1"/>
      <protection locked="0"/>
    </xf>
    <xf numFmtId="0" fontId="2" fillId="7" borderId="1" xfId="0" applyFont="1" applyFill="1" applyBorder="1" applyAlignment="1" applyProtection="1">
      <alignment horizontal="left" vertical="top"/>
      <protection locked="0"/>
    </xf>
    <xf numFmtId="0" fontId="0" fillId="0" borderId="15" xfId="0" applyFont="1" applyFill="1" applyBorder="1" applyAlignment="1" applyProtection="1">
      <alignment horizontal="left" vertical="top" wrapText="1"/>
    </xf>
    <xf numFmtId="0" fontId="0" fillId="0" borderId="4" xfId="0" applyFont="1" applyFill="1" applyBorder="1" applyAlignment="1" applyProtection="1">
      <alignment horizontal="left" vertical="top" wrapText="1"/>
    </xf>
    <xf numFmtId="0" fontId="0" fillId="0" borderId="12" xfId="0" applyFont="1" applyFill="1" applyBorder="1" applyAlignment="1" applyProtection="1">
      <alignment horizontal="left" vertical="top" wrapText="1"/>
    </xf>
    <xf numFmtId="0" fontId="0" fillId="0" borderId="24" xfId="0" applyFont="1" applyFill="1" applyBorder="1" applyAlignment="1" applyProtection="1">
      <alignment horizontal="left" vertical="top" wrapText="1"/>
    </xf>
    <xf numFmtId="0" fontId="0" fillId="0" borderId="2" xfId="0" applyFont="1" applyFill="1" applyBorder="1" applyAlignment="1" applyProtection="1">
      <alignment horizontal="left" vertical="top" wrapText="1"/>
    </xf>
    <xf numFmtId="0" fontId="0" fillId="0" borderId="21" xfId="0" applyFont="1" applyFill="1" applyBorder="1" applyAlignment="1" applyProtection="1">
      <alignment horizontal="left" vertical="top" wrapText="1"/>
    </xf>
    <xf numFmtId="0" fontId="0" fillId="0" borderId="25" xfId="0" applyFont="1" applyFill="1" applyBorder="1" applyAlignment="1" applyProtection="1">
      <alignment horizontal="left" vertical="top" wrapText="1"/>
    </xf>
    <xf numFmtId="0" fontId="0" fillId="0" borderId="15" xfId="0" quotePrefix="1" applyFont="1" applyFill="1" applyBorder="1" applyAlignment="1" applyProtection="1">
      <alignment horizontal="left" vertical="top" wrapText="1"/>
    </xf>
    <xf numFmtId="0" fontId="0" fillId="0" borderId="12" xfId="0" quotePrefix="1" applyFont="1" applyFill="1" applyBorder="1" applyAlignment="1" applyProtection="1">
      <alignment horizontal="left" vertical="top" wrapText="1"/>
    </xf>
    <xf numFmtId="0" fontId="0" fillId="0" borderId="24" xfId="0" quotePrefix="1" applyFont="1" applyFill="1" applyBorder="1" applyAlignment="1" applyProtection="1">
      <alignment horizontal="left" vertical="top" wrapText="1"/>
    </xf>
    <xf numFmtId="0" fontId="0" fillId="0" borderId="0" xfId="0" quotePrefix="1" applyFont="1" applyFill="1" applyBorder="1" applyAlignment="1" applyProtection="1">
      <alignment horizontal="left" vertical="top" wrapText="1"/>
    </xf>
    <xf numFmtId="0" fontId="0" fillId="0" borderId="2" xfId="0" quotePrefix="1" applyFont="1" applyFill="1" applyBorder="1" applyAlignment="1" applyProtection="1">
      <alignment horizontal="left" vertical="top" wrapText="1"/>
    </xf>
    <xf numFmtId="0" fontId="0" fillId="0" borderId="7" xfId="0" applyFont="1" applyFill="1" applyBorder="1" applyAlignment="1" applyProtection="1">
      <alignment horizontal="left" vertical="top"/>
    </xf>
    <xf numFmtId="0" fontId="8" fillId="0" borderId="3" xfId="0" applyFont="1" applyFill="1" applyBorder="1" applyAlignment="1" applyProtection="1">
      <alignment horizontal="left" vertical="top"/>
    </xf>
    <xf numFmtId="0" fontId="8" fillId="0" borderId="8" xfId="0" applyFont="1" applyFill="1" applyBorder="1" applyAlignment="1" applyProtection="1">
      <alignment horizontal="left" vertical="top"/>
    </xf>
    <xf numFmtId="0" fontId="0" fillId="0" borderId="10" xfId="0" applyFont="1" applyFill="1" applyBorder="1" applyAlignment="1" applyProtection="1">
      <alignment horizontal="center" vertical="top" wrapText="1"/>
    </xf>
    <xf numFmtId="0" fontId="0" fillId="0" borderId="9" xfId="0" applyFont="1" applyFill="1" applyBorder="1" applyAlignment="1" applyProtection="1">
      <alignment horizontal="center" vertical="top"/>
    </xf>
    <xf numFmtId="0" fontId="0" fillId="0" borderId="7" xfId="0" applyFont="1" applyFill="1" applyBorder="1" applyAlignment="1" applyProtection="1">
      <alignment horizontal="center" vertical="top"/>
    </xf>
    <xf numFmtId="0" fontId="0" fillId="0" borderId="8" xfId="0" applyFont="1" applyFill="1" applyBorder="1" applyAlignment="1" applyProtection="1">
      <alignment horizontal="center" vertical="top"/>
    </xf>
    <xf numFmtId="0" fontId="8" fillId="7" borderId="7" xfId="0" applyFont="1" applyFill="1" applyBorder="1" applyAlignment="1" applyProtection="1">
      <alignment horizontal="left" vertical="top"/>
      <protection locked="0"/>
    </xf>
    <xf numFmtId="0" fontId="8" fillId="7" borderId="8" xfId="0" applyFont="1" applyFill="1" applyBorder="1" applyAlignment="1" applyProtection="1">
      <alignment horizontal="left" vertical="top"/>
      <protection locked="0"/>
    </xf>
    <xf numFmtId="0" fontId="11" fillId="0" borderId="10" xfId="0" applyFont="1" applyFill="1" applyBorder="1" applyAlignment="1" applyProtection="1">
      <alignment horizontal="left" vertical="center" wrapText="1"/>
    </xf>
    <xf numFmtId="0" fontId="11" fillId="0" borderId="9" xfId="0" applyFont="1" applyFill="1" applyBorder="1" applyAlignment="1" applyProtection="1">
      <alignment horizontal="left" vertical="center" wrapText="1"/>
    </xf>
    <xf numFmtId="0" fontId="8" fillId="0" borderId="7" xfId="0" applyFont="1" applyFill="1" applyBorder="1" applyAlignment="1" applyProtection="1">
      <alignment horizontal="left" vertical="top"/>
    </xf>
    <xf numFmtId="0" fontId="0" fillId="0" borderId="21" xfId="0" quotePrefix="1" applyFont="1" applyFill="1" applyBorder="1" applyAlignment="1" applyProtection="1">
      <alignment horizontal="left" vertical="top" wrapText="1"/>
    </xf>
    <xf numFmtId="0" fontId="0" fillId="0" borderId="6" xfId="0" quotePrefix="1" applyFont="1" applyFill="1" applyBorder="1" applyAlignment="1" applyProtection="1">
      <alignment horizontal="left" vertical="top" wrapText="1"/>
    </xf>
    <xf numFmtId="0" fontId="0" fillId="8" borderId="15" xfId="0" applyFont="1" applyFill="1" applyBorder="1" applyAlignment="1" applyProtection="1">
      <alignment horizontal="left" vertical="top" wrapText="1"/>
      <protection locked="0"/>
    </xf>
    <xf numFmtId="0" fontId="0" fillId="8" borderId="4" xfId="0" applyFont="1" applyFill="1" applyBorder="1" applyAlignment="1" applyProtection="1">
      <alignment horizontal="left" vertical="top" wrapText="1"/>
      <protection locked="0"/>
    </xf>
    <xf numFmtId="0" fontId="0" fillId="8" borderId="12" xfId="0" applyFont="1" applyFill="1" applyBorder="1" applyAlignment="1" applyProtection="1">
      <alignment horizontal="left" vertical="top" wrapText="1"/>
      <protection locked="0"/>
    </xf>
    <xf numFmtId="0" fontId="0" fillId="8" borderId="24" xfId="0" applyFont="1" applyFill="1" applyBorder="1" applyAlignment="1" applyProtection="1">
      <alignment horizontal="left" vertical="top" wrapText="1"/>
      <protection locked="0"/>
    </xf>
    <xf numFmtId="0" fontId="0" fillId="8" borderId="0" xfId="0" applyFont="1" applyFill="1" applyBorder="1" applyAlignment="1" applyProtection="1">
      <alignment horizontal="left" vertical="top" wrapText="1"/>
      <protection locked="0"/>
    </xf>
    <xf numFmtId="0" fontId="0" fillId="8" borderId="2" xfId="0" applyFont="1" applyFill="1" applyBorder="1" applyAlignment="1" applyProtection="1">
      <alignment horizontal="left" vertical="top" wrapText="1"/>
      <protection locked="0"/>
    </xf>
    <xf numFmtId="0" fontId="0" fillId="8" borderId="21" xfId="0" applyFont="1" applyFill="1" applyBorder="1" applyAlignment="1" applyProtection="1">
      <alignment horizontal="left" vertical="top" wrapText="1"/>
      <protection locked="0"/>
    </xf>
    <xf numFmtId="0" fontId="0" fillId="8" borderId="6" xfId="0" applyFont="1" applyFill="1" applyBorder="1" applyAlignment="1" applyProtection="1">
      <alignment horizontal="left" vertical="top" wrapText="1"/>
      <protection locked="0"/>
    </xf>
    <xf numFmtId="0" fontId="0" fillId="8" borderId="25" xfId="0" applyFont="1" applyFill="1" applyBorder="1" applyAlignment="1" applyProtection="1">
      <alignment horizontal="left" vertical="top" wrapText="1"/>
      <protection locked="0"/>
    </xf>
    <xf numFmtId="0" fontId="0" fillId="0" borderId="7" xfId="0" applyFont="1" applyFill="1" applyBorder="1" applyAlignment="1" applyProtection="1">
      <alignment horizontal="left" vertical="center"/>
    </xf>
    <xf numFmtId="0" fontId="0" fillId="0" borderId="8" xfId="0" applyFont="1" applyFill="1" applyBorder="1" applyAlignment="1" applyProtection="1">
      <alignment horizontal="left" vertical="center"/>
    </xf>
    <xf numFmtId="0" fontId="0" fillId="7" borderId="1" xfId="0" applyFont="1" applyFill="1" applyBorder="1" applyAlignment="1" applyProtection="1">
      <alignment horizontal="left" vertical="top"/>
      <protection locked="0"/>
    </xf>
    <xf numFmtId="0" fontId="5" fillId="0" borderId="10"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xf>
    <xf numFmtId="0" fontId="8" fillId="0" borderId="24" xfId="0" applyFont="1" applyFill="1" applyBorder="1" applyAlignment="1" applyProtection="1">
      <alignment horizontal="left" vertical="top" wrapText="1"/>
    </xf>
    <xf numFmtId="0" fontId="8" fillId="0" borderId="21" xfId="0" applyFont="1" applyFill="1" applyBorder="1" applyAlignment="1" applyProtection="1">
      <alignment horizontal="left" vertical="top" wrapText="1"/>
    </xf>
    <xf numFmtId="0" fontId="0" fillId="7" borderId="7" xfId="0" applyFont="1" applyFill="1" applyBorder="1" applyAlignment="1" applyProtection="1">
      <alignment horizontal="left" vertical="top"/>
      <protection locked="0"/>
    </xf>
    <xf numFmtId="0" fontId="0" fillId="7" borderId="8" xfId="0" applyFont="1" applyFill="1" applyBorder="1" applyAlignment="1" applyProtection="1">
      <alignment horizontal="left" vertical="top"/>
      <protection locked="0"/>
    </xf>
    <xf numFmtId="0" fontId="5" fillId="0" borderId="10" xfId="0" applyFont="1" applyFill="1" applyBorder="1" applyAlignment="1" applyProtection="1">
      <alignment horizontal="center" vertical="top" wrapText="1"/>
    </xf>
    <xf numFmtId="0" fontId="5" fillId="0" borderId="9" xfId="0" applyFont="1" applyFill="1" applyBorder="1" applyAlignment="1" applyProtection="1">
      <alignment horizontal="center" vertical="top"/>
    </xf>
    <xf numFmtId="0" fontId="9" fillId="0" borderId="7" xfId="0" applyFont="1" applyFill="1" applyBorder="1" applyAlignment="1" applyProtection="1">
      <alignment horizontal="center" vertical="top"/>
    </xf>
    <xf numFmtId="0" fontId="9" fillId="0" borderId="3" xfId="0" applyFont="1" applyFill="1" applyBorder="1" applyAlignment="1" applyProtection="1">
      <alignment horizontal="center" vertical="top"/>
    </xf>
    <xf numFmtId="0" fontId="9" fillId="0" borderId="8" xfId="0" applyFont="1" applyFill="1" applyBorder="1" applyAlignment="1" applyProtection="1">
      <alignment horizontal="center" vertical="top"/>
    </xf>
    <xf numFmtId="0" fontId="0" fillId="0" borderId="15" xfId="0" applyFont="1" applyBorder="1" applyAlignment="1">
      <alignment horizontal="left" vertical="top" wrapText="1"/>
    </xf>
    <xf numFmtId="0" fontId="0" fillId="0" borderId="4" xfId="0" applyFont="1" applyBorder="1" applyAlignment="1">
      <alignment horizontal="left" vertical="top" wrapText="1"/>
    </xf>
    <xf numFmtId="0" fontId="0" fillId="0" borderId="12" xfId="0" applyFont="1" applyBorder="1" applyAlignment="1">
      <alignment horizontal="left" vertical="top" wrapText="1"/>
    </xf>
    <xf numFmtId="0" fontId="0" fillId="0" borderId="21" xfId="0" applyFont="1" applyBorder="1" applyAlignment="1">
      <alignment horizontal="left" vertical="top" wrapText="1"/>
    </xf>
    <xf numFmtId="0" fontId="0" fillId="0" borderId="6" xfId="0" applyFont="1" applyBorder="1" applyAlignment="1">
      <alignment horizontal="left" vertical="top" wrapText="1"/>
    </xf>
    <xf numFmtId="0" fontId="0" fillId="0" borderId="25" xfId="0" applyFont="1" applyBorder="1" applyAlignment="1">
      <alignment horizontal="left" vertical="top" wrapText="1"/>
    </xf>
    <xf numFmtId="0" fontId="0" fillId="0" borderId="24" xfId="0" applyFont="1" applyBorder="1" applyAlignment="1">
      <alignment horizontal="left" vertical="top" wrapText="1"/>
    </xf>
    <xf numFmtId="0" fontId="0" fillId="0" borderId="0" xfId="0" applyFont="1" applyBorder="1" applyAlignment="1">
      <alignment horizontal="left" vertical="top" wrapText="1"/>
    </xf>
    <xf numFmtId="0" fontId="0" fillId="0" borderId="3" xfId="0" applyFont="1" applyFill="1" applyBorder="1" applyAlignment="1" applyProtection="1">
      <alignment horizontal="center" vertical="top"/>
    </xf>
    <xf numFmtId="0" fontId="25" fillId="4" borderId="15" xfId="0" applyFont="1" applyFill="1" applyBorder="1" applyAlignment="1" applyProtection="1">
      <alignment horizontal="left" vertical="top"/>
      <protection locked="0"/>
    </xf>
    <xf numFmtId="0" fontId="25" fillId="4" borderId="4" xfId="0" applyFont="1" applyFill="1" applyBorder="1" applyAlignment="1" applyProtection="1">
      <alignment horizontal="left" vertical="top"/>
      <protection locked="0"/>
    </xf>
    <xf numFmtId="0" fontId="25" fillId="4" borderId="12" xfId="0" applyFont="1" applyFill="1" applyBorder="1" applyAlignment="1" applyProtection="1">
      <alignment horizontal="left" vertical="top"/>
      <protection locked="0"/>
    </xf>
    <xf numFmtId="0" fontId="25" fillId="4" borderId="21" xfId="0" applyFont="1" applyFill="1" applyBorder="1" applyAlignment="1" applyProtection="1">
      <alignment horizontal="left" vertical="top"/>
      <protection locked="0"/>
    </xf>
    <xf numFmtId="0" fontId="25" fillId="4" borderId="6" xfId="0" applyFont="1" applyFill="1" applyBorder="1" applyAlignment="1" applyProtection="1">
      <alignment horizontal="left" vertical="top"/>
      <protection locked="0"/>
    </xf>
    <xf numFmtId="0" fontId="25" fillId="4" borderId="25" xfId="0" applyFont="1" applyFill="1" applyBorder="1" applyAlignment="1" applyProtection="1">
      <alignment horizontal="left" vertical="top"/>
      <protection locked="0"/>
    </xf>
    <xf numFmtId="0" fontId="9" fillId="0" borderId="1" xfId="0" applyFont="1" applyFill="1" applyBorder="1" applyAlignment="1" applyProtection="1">
      <alignment horizontal="center" vertical="top"/>
    </xf>
    <xf numFmtId="0" fontId="0" fillId="0" borderId="2" xfId="0" applyFont="1" applyBorder="1" applyAlignment="1">
      <alignment horizontal="left" vertical="top" wrapText="1"/>
    </xf>
    <xf numFmtId="0" fontId="8" fillId="0" borderId="3" xfId="0" applyFont="1" applyFill="1" applyBorder="1" applyAlignment="1" applyProtection="1">
      <alignment horizontal="center" vertical="top"/>
    </xf>
    <xf numFmtId="0" fontId="0" fillId="0" borderId="4" xfId="0" applyFont="1" applyFill="1" applyBorder="1" applyAlignment="1" applyProtection="1">
      <alignment horizontal="left" vertical="top"/>
    </xf>
    <xf numFmtId="0" fontId="0" fillId="0" borderId="12" xfId="0" applyFont="1" applyFill="1" applyBorder="1" applyAlignment="1" applyProtection="1">
      <alignment horizontal="left" vertical="top"/>
    </xf>
    <xf numFmtId="0" fontId="0" fillId="0" borderId="0" xfId="0" applyFont="1" applyFill="1" applyBorder="1" applyAlignment="1" applyProtection="1">
      <alignment horizontal="left" vertical="top"/>
    </xf>
    <xf numFmtId="0" fontId="0" fillId="0" borderId="2" xfId="0" applyFont="1" applyFill="1" applyBorder="1" applyAlignment="1" applyProtection="1">
      <alignment horizontal="left" vertical="top"/>
    </xf>
    <xf numFmtId="0" fontId="0" fillId="0" borderId="24" xfId="0" applyFont="1" applyFill="1" applyBorder="1" applyAlignment="1" applyProtection="1">
      <alignment horizontal="left" vertical="top"/>
    </xf>
    <xf numFmtId="0" fontId="0" fillId="0" borderId="6" xfId="0" applyFont="1" applyFill="1" applyBorder="1" applyAlignment="1" applyProtection="1">
      <alignment horizontal="left" vertical="top"/>
    </xf>
    <xf numFmtId="0" fontId="0" fillId="0" borderId="25" xfId="0" applyFont="1" applyFill="1" applyBorder="1" applyAlignment="1" applyProtection="1">
      <alignment horizontal="left" vertical="top"/>
    </xf>
    <xf numFmtId="0" fontId="0" fillId="0" borderId="3" xfId="0" applyFont="1" applyFill="1" applyBorder="1" applyAlignment="1" applyProtection="1">
      <alignment horizontal="left" vertical="top"/>
    </xf>
    <xf numFmtId="0" fontId="0" fillId="0" borderId="8" xfId="0" applyFont="1" applyFill="1" applyBorder="1" applyAlignment="1" applyProtection="1">
      <alignment horizontal="left" vertical="top"/>
    </xf>
    <xf numFmtId="0" fontId="0" fillId="6" borderId="7" xfId="0" applyFont="1" applyFill="1" applyBorder="1" applyAlignment="1" applyProtection="1">
      <alignment horizontal="left" vertical="top" wrapText="1"/>
      <protection locked="0"/>
    </xf>
    <xf numFmtId="0" fontId="0" fillId="6" borderId="3" xfId="0" applyFont="1" applyFill="1" applyBorder="1" applyAlignment="1" applyProtection="1">
      <alignment horizontal="left" vertical="top" wrapText="1"/>
      <protection locked="0"/>
    </xf>
    <xf numFmtId="0" fontId="8" fillId="0" borderId="12" xfId="0" applyFont="1" applyFill="1" applyBorder="1" applyAlignment="1" applyProtection="1">
      <alignment horizontal="left" vertical="top" wrapText="1"/>
    </xf>
    <xf numFmtId="0" fontId="8" fillId="0" borderId="2" xfId="0" applyFont="1" applyFill="1" applyBorder="1" applyAlignment="1" applyProtection="1">
      <alignment horizontal="left" vertical="top" wrapText="1"/>
    </xf>
    <xf numFmtId="0" fontId="8" fillId="0" borderId="25" xfId="0" applyFont="1" applyFill="1" applyBorder="1" applyAlignment="1" applyProtection="1">
      <alignment horizontal="left" vertical="top" wrapText="1"/>
    </xf>
    <xf numFmtId="0" fontId="0" fillId="0" borderId="25" xfId="0" quotePrefix="1" applyFont="1" applyFill="1" applyBorder="1" applyAlignment="1" applyProtection="1">
      <alignment horizontal="left" vertical="top" wrapText="1"/>
    </xf>
    <xf numFmtId="0" fontId="8" fillId="0" borderId="15" xfId="0" applyFont="1" applyFill="1" applyBorder="1" applyAlignment="1" applyProtection="1">
      <alignment horizontal="left" vertical="top" wrapText="1"/>
    </xf>
    <xf numFmtId="0" fontId="0" fillId="6" borderId="8" xfId="0" applyFont="1" applyFill="1" applyBorder="1" applyAlignment="1" applyProtection="1">
      <alignment horizontal="left" vertical="top" wrapText="1"/>
      <protection locked="0"/>
    </xf>
    <xf numFmtId="0" fontId="0" fillId="0" borderId="1" xfId="0" applyFont="1" applyFill="1" applyBorder="1" applyAlignment="1" applyProtection="1">
      <alignment horizontal="left" vertical="top" wrapText="1"/>
    </xf>
    <xf numFmtId="0" fontId="8" fillId="0" borderId="1" xfId="0" applyFont="1" applyFill="1" applyBorder="1" applyAlignment="1" applyProtection="1">
      <alignment horizontal="left" vertical="top" wrapText="1"/>
    </xf>
    <xf numFmtId="0" fontId="9" fillId="0" borderId="7" xfId="0" applyFont="1" applyFill="1" applyBorder="1" applyAlignment="1" applyProtection="1">
      <alignment horizontal="left" vertical="top"/>
    </xf>
    <xf numFmtId="0" fontId="9" fillId="0" borderId="3" xfId="0" applyFont="1" applyFill="1" applyBorder="1" applyAlignment="1" applyProtection="1">
      <alignment horizontal="left" vertical="top"/>
    </xf>
    <xf numFmtId="0" fontId="9" fillId="0" borderId="8" xfId="0" applyFont="1" applyFill="1" applyBorder="1" applyAlignment="1" applyProtection="1">
      <alignment horizontal="left" vertical="top"/>
    </xf>
    <xf numFmtId="0" fontId="0" fillId="0" borderId="7" xfId="0" applyFont="1" applyFill="1" applyBorder="1" applyAlignment="1" applyProtection="1">
      <alignment horizontal="left" vertical="top" wrapText="1"/>
    </xf>
    <xf numFmtId="0" fontId="10" fillId="0" borderId="7" xfId="0" applyFont="1" applyFill="1" applyBorder="1" applyAlignment="1" applyProtection="1">
      <alignment horizontal="center" vertical="top"/>
    </xf>
    <xf numFmtId="0" fontId="10" fillId="0" borderId="3" xfId="0" applyFont="1" applyFill="1" applyBorder="1" applyAlignment="1" applyProtection="1">
      <alignment horizontal="center" vertical="top"/>
    </xf>
    <xf numFmtId="0" fontId="10" fillId="0" borderId="1" xfId="0" applyFont="1" applyFill="1" applyBorder="1" applyAlignment="1" applyProtection="1">
      <alignment horizontal="center" vertical="top"/>
    </xf>
    <xf numFmtId="0" fontId="8" fillId="0" borderId="4" xfId="0" applyFont="1" applyFill="1" applyBorder="1" applyAlignment="1" applyProtection="1">
      <alignment horizontal="left" vertical="top"/>
    </xf>
    <xf numFmtId="0" fontId="8" fillId="0" borderId="12" xfId="0" applyFont="1" applyFill="1" applyBorder="1" applyAlignment="1" applyProtection="1">
      <alignment horizontal="left" vertical="top"/>
    </xf>
    <xf numFmtId="0" fontId="8" fillId="0" borderId="0" xfId="0" applyFont="1" applyFill="1" applyBorder="1" applyAlignment="1" applyProtection="1">
      <alignment horizontal="left" vertical="top"/>
    </xf>
    <xf numFmtId="0" fontId="8" fillId="0" borderId="6" xfId="0" applyFont="1" applyFill="1" applyBorder="1" applyAlignment="1" applyProtection="1">
      <alignment horizontal="left" vertical="top"/>
    </xf>
    <xf numFmtId="0" fontId="8" fillId="0" borderId="25" xfId="0" applyFont="1" applyFill="1" applyBorder="1" applyAlignment="1" applyProtection="1">
      <alignment horizontal="left" vertical="top"/>
    </xf>
    <xf numFmtId="0" fontId="25" fillId="4" borderId="15" xfId="0" applyFont="1" applyFill="1" applyBorder="1" applyAlignment="1" applyProtection="1">
      <alignment horizontal="left" vertical="top"/>
    </xf>
    <xf numFmtId="0" fontId="25" fillId="4" borderId="4" xfId="0" applyFont="1" applyFill="1" applyBorder="1" applyAlignment="1" applyProtection="1">
      <alignment horizontal="left" vertical="top"/>
    </xf>
    <xf numFmtId="0" fontId="25" fillId="4" borderId="12" xfId="0" applyFont="1" applyFill="1" applyBorder="1" applyAlignment="1" applyProtection="1">
      <alignment horizontal="left" vertical="top"/>
    </xf>
    <xf numFmtId="0" fontId="25" fillId="4" borderId="21" xfId="0" applyFont="1" applyFill="1" applyBorder="1" applyAlignment="1" applyProtection="1">
      <alignment horizontal="left" vertical="top"/>
    </xf>
    <xf numFmtId="0" fontId="25" fillId="4" borderId="6" xfId="0" applyFont="1" applyFill="1" applyBorder="1" applyAlignment="1" applyProtection="1">
      <alignment horizontal="left" vertical="top"/>
    </xf>
    <xf numFmtId="0" fontId="25" fillId="4" borderId="25" xfId="0" applyFont="1" applyFill="1" applyBorder="1" applyAlignment="1" applyProtection="1">
      <alignment horizontal="left" vertical="top"/>
    </xf>
    <xf numFmtId="0" fontId="0" fillId="4" borderId="15" xfId="0" applyFont="1" applyFill="1" applyBorder="1" applyAlignment="1" applyProtection="1">
      <alignment horizontal="left" vertical="center"/>
      <protection locked="0"/>
    </xf>
    <xf numFmtId="0" fontId="0" fillId="4" borderId="12" xfId="0" applyFont="1" applyFill="1" applyBorder="1" applyAlignment="1" applyProtection="1">
      <alignment horizontal="left" vertical="center"/>
      <protection locked="0"/>
    </xf>
    <xf numFmtId="0" fontId="0" fillId="4" borderId="7" xfId="0" applyFont="1" applyFill="1" applyBorder="1" applyAlignment="1" applyProtection="1">
      <alignment horizontal="left" vertical="center"/>
      <protection locked="0"/>
    </xf>
    <xf numFmtId="0" fontId="0" fillId="4" borderId="8" xfId="0" applyFont="1" applyFill="1" applyBorder="1" applyAlignment="1" applyProtection="1">
      <alignment horizontal="left" vertical="center"/>
      <protection locked="0"/>
    </xf>
    <xf numFmtId="0" fontId="0" fillId="0" borderId="7"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4" borderId="51" xfId="0" applyFont="1" applyFill="1" applyBorder="1" applyAlignment="1" applyProtection="1">
      <alignment horizontal="left" vertical="center"/>
      <protection locked="0"/>
    </xf>
    <xf numFmtId="0" fontId="0" fillId="4" borderId="52" xfId="0" applyFont="1" applyFill="1" applyBorder="1" applyAlignment="1" applyProtection="1">
      <alignment horizontal="left" vertical="center"/>
      <protection locked="0"/>
    </xf>
    <xf numFmtId="0" fontId="0" fillId="0" borderId="15"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21"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4" borderId="15" xfId="0" applyFont="1" applyFill="1" applyBorder="1" applyAlignment="1" applyProtection="1">
      <alignment horizontal="left" vertical="top" wrapText="1"/>
      <protection locked="0"/>
    </xf>
    <xf numFmtId="0" fontId="0" fillId="4" borderId="4" xfId="0" applyFont="1" applyFill="1" applyBorder="1" applyAlignment="1" applyProtection="1">
      <alignment horizontal="left" vertical="top" wrapText="1"/>
      <protection locked="0"/>
    </xf>
    <xf numFmtId="0" fontId="0" fillId="4" borderId="12" xfId="0" applyFont="1" applyFill="1" applyBorder="1" applyAlignment="1" applyProtection="1">
      <alignment horizontal="left" vertical="top" wrapText="1"/>
      <protection locked="0"/>
    </xf>
    <xf numFmtId="0" fontId="0" fillId="4" borderId="24" xfId="0" applyFont="1" applyFill="1" applyBorder="1" applyAlignment="1" applyProtection="1">
      <alignment horizontal="left" vertical="top" wrapText="1"/>
      <protection locked="0"/>
    </xf>
    <xf numFmtId="0" fontId="0" fillId="4" borderId="0" xfId="0" applyFont="1" applyFill="1" applyBorder="1" applyAlignment="1" applyProtection="1">
      <alignment horizontal="left" vertical="top" wrapText="1"/>
      <protection locked="0"/>
    </xf>
    <xf numFmtId="0" fontId="0" fillId="4" borderId="2" xfId="0" applyFont="1" applyFill="1" applyBorder="1" applyAlignment="1" applyProtection="1">
      <alignment horizontal="left" vertical="top" wrapText="1"/>
      <protection locked="0"/>
    </xf>
    <xf numFmtId="0" fontId="0" fillId="4" borderId="21" xfId="0" applyFont="1" applyFill="1" applyBorder="1" applyAlignment="1" applyProtection="1">
      <alignment horizontal="left" vertical="top" wrapText="1"/>
      <protection locked="0"/>
    </xf>
    <xf numFmtId="0" fontId="0" fillId="4" borderId="6" xfId="0" applyFont="1" applyFill="1" applyBorder="1" applyAlignment="1" applyProtection="1">
      <alignment horizontal="left" vertical="top" wrapText="1"/>
      <protection locked="0"/>
    </xf>
    <xf numFmtId="0" fontId="0" fillId="4" borderId="25" xfId="0" applyFont="1" applyFill="1" applyBorder="1" applyAlignment="1" applyProtection="1">
      <alignment horizontal="left" vertical="top" wrapText="1"/>
      <protection locked="0"/>
    </xf>
    <xf numFmtId="0" fontId="0" fillId="0" borderId="1" xfId="0" applyFont="1" applyFill="1" applyBorder="1" applyAlignment="1" applyProtection="1">
      <alignment horizontal="center" vertical="center"/>
    </xf>
    <xf numFmtId="2" fontId="0" fillId="0" borderId="86" xfId="0" applyNumberFormat="1" applyFont="1" applyFill="1" applyBorder="1" applyAlignment="1" applyProtection="1">
      <alignment horizontal="center" vertical="center"/>
    </xf>
    <xf numFmtId="2" fontId="0" fillId="0" borderId="87" xfId="0" applyNumberFormat="1" applyFont="1" applyFill="1" applyBorder="1" applyAlignment="1" applyProtection="1">
      <alignment horizontal="center" vertical="center"/>
    </xf>
    <xf numFmtId="0" fontId="0" fillId="0" borderId="15"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7"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4" borderId="7" xfId="0" applyFill="1" applyBorder="1" applyAlignment="1" applyProtection="1">
      <alignment horizontal="left" vertical="center"/>
      <protection locked="0"/>
    </xf>
    <xf numFmtId="0" fontId="0" fillId="4" borderId="8" xfId="0" applyFill="1" applyBorder="1" applyAlignment="1" applyProtection="1">
      <alignment horizontal="left" vertical="center"/>
      <protection locked="0"/>
    </xf>
    <xf numFmtId="0" fontId="0" fillId="4" borderId="20" xfId="0" applyFont="1" applyFill="1" applyBorder="1" applyAlignment="1" applyProtection="1">
      <alignment horizontal="center" vertical="center"/>
      <protection locked="0"/>
    </xf>
    <xf numFmtId="0" fontId="0" fillId="4" borderId="53"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0"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0" fillId="4" borderId="27" xfId="0" applyFont="1" applyFill="1" applyBorder="1" applyAlignment="1" applyProtection="1">
      <alignment horizontal="left" vertical="center"/>
      <protection locked="0"/>
    </xf>
    <xf numFmtId="0" fontId="0" fillId="4" borderId="49" xfId="0" applyFont="1" applyFill="1" applyBorder="1" applyAlignment="1" applyProtection="1">
      <alignment horizontal="left" vertical="center"/>
      <protection locked="0"/>
    </xf>
    <xf numFmtId="0" fontId="0" fillId="4" borderId="50" xfId="0" applyFont="1" applyFill="1" applyBorder="1" applyAlignment="1" applyProtection="1">
      <alignment horizontal="left" vertical="center"/>
      <protection locked="0"/>
    </xf>
    <xf numFmtId="0" fontId="0" fillId="4" borderId="10" xfId="0" applyFill="1" applyBorder="1" applyAlignment="1" applyProtection="1">
      <alignment horizontal="center" vertical="center"/>
      <protection locked="0"/>
    </xf>
    <xf numFmtId="0" fontId="0" fillId="4" borderId="5"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10" xfId="0" applyNumberFormat="1" applyFill="1" applyBorder="1" applyAlignment="1" applyProtection="1">
      <alignment horizontal="center" vertical="center"/>
      <protection locked="0"/>
    </xf>
    <xf numFmtId="0" fontId="0" fillId="4" borderId="5" xfId="0" applyNumberFormat="1" applyFill="1" applyBorder="1" applyAlignment="1" applyProtection="1">
      <alignment horizontal="center" vertical="center"/>
      <protection locked="0"/>
    </xf>
    <xf numFmtId="0" fontId="0" fillId="4" borderId="9" xfId="0" applyNumberFormat="1" applyFill="1" applyBorder="1" applyAlignment="1" applyProtection="1">
      <alignment horizontal="center" vertical="center"/>
      <protection locked="0"/>
    </xf>
    <xf numFmtId="0" fontId="0" fillId="4" borderId="51" xfId="0" applyFont="1" applyFill="1" applyBorder="1" applyAlignment="1" applyProtection="1">
      <alignment horizontal="center" vertical="center"/>
      <protection locked="0"/>
    </xf>
    <xf numFmtId="0" fontId="0" fillId="4" borderId="52" xfId="0" applyFont="1" applyFill="1" applyBorder="1" applyAlignment="1" applyProtection="1">
      <alignment horizontal="center" vertical="center"/>
      <protection locked="0"/>
    </xf>
    <xf numFmtId="0" fontId="0" fillId="4" borderId="54" xfId="0" applyFont="1" applyFill="1" applyBorder="1" applyAlignment="1" applyProtection="1">
      <alignment vertical="center"/>
      <protection locked="0"/>
    </xf>
    <xf numFmtId="0" fontId="0" fillId="4" borderId="55" xfId="0" applyFont="1" applyFill="1" applyBorder="1" applyAlignment="1" applyProtection="1">
      <alignment vertical="center"/>
      <protection locked="0"/>
    </xf>
    <xf numFmtId="0" fontId="0" fillId="4" borderId="56" xfId="0" applyFont="1" applyFill="1" applyBorder="1" applyAlignment="1" applyProtection="1">
      <alignment vertical="center"/>
      <protection locked="0"/>
    </xf>
    <xf numFmtId="0" fontId="0" fillId="0" borderId="4"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4" borderId="1" xfId="0" applyFont="1" applyFill="1" applyBorder="1" applyAlignment="1" applyProtection="1">
      <alignment vertical="center"/>
      <protection locked="0"/>
    </xf>
    <xf numFmtId="0" fontId="0" fillId="4" borderId="23" xfId="0" applyFont="1" applyFill="1" applyBorder="1" applyAlignment="1" applyProtection="1">
      <alignment vertical="center"/>
      <protection locked="0"/>
    </xf>
    <xf numFmtId="0" fontId="0" fillId="0" borderId="5" xfId="0"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0" borderId="24" xfId="0" applyFont="1" applyFill="1" applyBorder="1" applyAlignment="1" applyProtection="1">
      <alignment horizontal="center" vertical="center"/>
    </xf>
    <xf numFmtId="0" fontId="0" fillId="4" borderId="20" xfId="0" applyFont="1" applyFill="1" applyBorder="1" applyAlignment="1" applyProtection="1">
      <alignment vertical="center"/>
      <protection locked="0"/>
    </xf>
    <xf numFmtId="0" fontId="0" fillId="4" borderId="53" xfId="0" applyFont="1" applyFill="1" applyBorder="1" applyAlignment="1" applyProtection="1">
      <alignment vertical="center"/>
      <protection locked="0"/>
    </xf>
    <xf numFmtId="0" fontId="0" fillId="4" borderId="7" xfId="0" applyFill="1" applyBorder="1" applyAlignment="1" applyProtection="1">
      <alignment horizontal="center" vertical="center"/>
      <protection locked="0"/>
    </xf>
    <xf numFmtId="0" fontId="0" fillId="4" borderId="8" xfId="0" applyFill="1" applyBorder="1" applyAlignment="1" applyProtection="1">
      <alignment horizontal="center" vertical="center"/>
      <protection locked="0"/>
    </xf>
    <xf numFmtId="0" fontId="0" fillId="4" borderId="15" xfId="0" applyFill="1" applyBorder="1" applyAlignment="1" applyProtection="1">
      <alignment horizontal="left" vertical="top" wrapText="1"/>
      <protection locked="0"/>
    </xf>
    <xf numFmtId="0" fontId="0" fillId="4" borderId="4" xfId="0" applyFill="1" applyBorder="1" applyAlignment="1" applyProtection="1">
      <alignment horizontal="left" vertical="top" wrapText="1"/>
      <protection locked="0"/>
    </xf>
    <xf numFmtId="0" fontId="0" fillId="4" borderId="12" xfId="0" applyFill="1" applyBorder="1" applyAlignment="1" applyProtection="1">
      <alignment horizontal="left" vertical="top" wrapText="1"/>
      <protection locked="0"/>
    </xf>
    <xf numFmtId="0" fontId="0" fillId="4" borderId="24"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2" xfId="0" applyFill="1" applyBorder="1" applyAlignment="1" applyProtection="1">
      <alignment horizontal="left" vertical="top" wrapText="1"/>
      <protection locked="0"/>
    </xf>
    <xf numFmtId="0" fontId="0" fillId="4" borderId="21"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0" fontId="0" fillId="4" borderId="25" xfId="0" applyFill="1" applyBorder="1" applyAlignment="1" applyProtection="1">
      <alignment horizontal="left" vertical="top" wrapText="1"/>
      <protection locked="0"/>
    </xf>
    <xf numFmtId="0" fontId="0" fillId="0" borderId="1" xfId="0" applyFill="1" applyBorder="1" applyAlignment="1" applyProtection="1">
      <alignment horizontal="center" vertical="center"/>
    </xf>
    <xf numFmtId="0" fontId="0" fillId="4" borderId="1" xfId="0" applyFill="1" applyBorder="1" applyAlignment="1" applyProtection="1">
      <alignment horizontal="left" vertical="center"/>
      <protection locked="0"/>
    </xf>
    <xf numFmtId="0" fontId="0" fillId="0" borderId="10"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9" xfId="0" applyFill="1" applyBorder="1" applyAlignment="1" applyProtection="1">
      <alignment horizontal="center" vertical="center"/>
    </xf>
    <xf numFmtId="2" fontId="0" fillId="4" borderId="10" xfId="0" applyNumberFormat="1" applyFill="1" applyBorder="1" applyAlignment="1" applyProtection="1">
      <alignment horizontal="center" vertical="center"/>
      <protection locked="0"/>
    </xf>
    <xf numFmtId="2" fontId="0" fillId="4" borderId="5" xfId="0" applyNumberFormat="1" applyFill="1" applyBorder="1" applyAlignment="1" applyProtection="1">
      <alignment horizontal="center" vertical="center"/>
      <protection locked="0"/>
    </xf>
    <xf numFmtId="2" fontId="0" fillId="4" borderId="9" xfId="0" applyNumberFormat="1" applyFill="1" applyBorder="1" applyAlignment="1" applyProtection="1">
      <alignment horizontal="center" vertical="center"/>
      <protection locked="0"/>
    </xf>
    <xf numFmtId="2" fontId="0" fillId="4" borderId="10" xfId="0" applyNumberFormat="1" applyFill="1" applyBorder="1" applyAlignment="1" applyProtection="1">
      <alignment horizontal="left" vertical="top" wrapText="1"/>
      <protection locked="0"/>
    </xf>
    <xf numFmtId="2" fontId="0" fillId="4" borderId="5" xfId="0" applyNumberFormat="1" applyFill="1" applyBorder="1" applyAlignment="1" applyProtection="1">
      <alignment horizontal="left" vertical="top" wrapText="1"/>
      <protection locked="0"/>
    </xf>
    <xf numFmtId="2" fontId="0" fillId="4" borderId="9" xfId="0" applyNumberFormat="1" applyFill="1" applyBorder="1" applyAlignment="1" applyProtection="1">
      <alignment horizontal="left" vertical="top" wrapText="1"/>
      <protection locked="0"/>
    </xf>
    <xf numFmtId="0" fontId="0" fillId="4" borderId="27" xfId="0" applyFill="1" applyBorder="1" applyAlignment="1" applyProtection="1">
      <alignment horizontal="left" vertical="center"/>
      <protection locked="0"/>
    </xf>
    <xf numFmtId="0" fontId="0" fillId="0" borderId="3"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1" xfId="0" applyFill="1" applyBorder="1" applyAlignment="1" applyProtection="1">
      <alignment horizontal="center" vertical="center" wrapText="1"/>
    </xf>
    <xf numFmtId="0" fontId="0" fillId="0"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0" borderId="57" xfId="0" applyFill="1" applyBorder="1" applyAlignment="1" applyProtection="1">
      <alignment horizontal="center" vertical="center"/>
    </xf>
    <xf numFmtId="0" fontId="11" fillId="0" borderId="1" xfId="0" applyFont="1" applyFill="1" applyBorder="1" applyAlignment="1" applyProtection="1">
      <alignment horizontal="center" vertical="center" wrapText="1"/>
    </xf>
    <xf numFmtId="0" fontId="0" fillId="4" borderId="20" xfId="0" applyFill="1" applyBorder="1" applyAlignment="1" applyProtection="1">
      <alignment horizontal="center" vertical="center"/>
      <protection locked="0"/>
    </xf>
    <xf numFmtId="0" fontId="0" fillId="4" borderId="53"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23" xfId="0" applyFill="1" applyBorder="1" applyAlignment="1" applyProtection="1">
      <alignment horizontal="center" vertical="center"/>
      <protection locked="0"/>
    </xf>
    <xf numFmtId="0" fontId="0" fillId="4" borderId="49" xfId="0" applyFill="1" applyBorder="1" applyAlignment="1" applyProtection="1">
      <alignment horizontal="left" vertical="center"/>
      <protection locked="0"/>
    </xf>
    <xf numFmtId="0" fontId="0" fillId="4" borderId="50" xfId="0" applyFill="1" applyBorder="1" applyAlignment="1" applyProtection="1">
      <alignment horizontal="left" vertical="center"/>
      <protection locked="0"/>
    </xf>
    <xf numFmtId="0" fontId="5" fillId="0" borderId="28" xfId="0" applyFont="1" applyFill="1" applyBorder="1" applyAlignment="1" applyProtection="1">
      <alignment horizontal="center" vertical="center"/>
    </xf>
    <xf numFmtId="0" fontId="5" fillId="0" borderId="29" xfId="0" applyFont="1" applyFill="1" applyBorder="1" applyAlignment="1" applyProtection="1">
      <alignment horizontal="center" vertical="center"/>
    </xf>
    <xf numFmtId="0" fontId="5" fillId="0" borderId="30" xfId="0" applyFont="1" applyFill="1" applyBorder="1" applyAlignment="1" applyProtection="1">
      <alignment horizontal="center" vertical="center"/>
    </xf>
    <xf numFmtId="0" fontId="0" fillId="4" borderId="23" xfId="0" applyFont="1" applyFill="1" applyBorder="1" applyAlignment="1" applyProtection="1">
      <alignment horizontal="left" vertical="center"/>
      <protection locked="0"/>
    </xf>
    <xf numFmtId="0" fontId="0" fillId="4" borderId="53" xfId="0" applyFont="1" applyFill="1" applyBorder="1" applyAlignment="1" applyProtection="1">
      <alignment horizontal="left" vertical="center"/>
      <protection locked="0"/>
    </xf>
    <xf numFmtId="0" fontId="0" fillId="4" borderId="1" xfId="0" applyFont="1" applyFill="1" applyBorder="1" applyAlignment="1" applyProtection="1">
      <alignment horizontal="center" vertical="center"/>
      <protection locked="0"/>
    </xf>
    <xf numFmtId="0" fontId="0" fillId="4" borderId="7" xfId="0" applyFont="1" applyFill="1" applyBorder="1" applyAlignment="1" applyProtection="1">
      <alignment horizontal="center" vertical="center"/>
      <protection locked="0"/>
    </xf>
    <xf numFmtId="0" fontId="11" fillId="4" borderId="15" xfId="0" applyFont="1" applyFill="1" applyBorder="1" applyAlignment="1" applyProtection="1">
      <alignment horizontal="left" vertical="top" wrapText="1"/>
      <protection locked="0"/>
    </xf>
    <xf numFmtId="0" fontId="11" fillId="4" borderId="24" xfId="0" applyFont="1" applyFill="1" applyBorder="1" applyAlignment="1" applyProtection="1">
      <alignment horizontal="left" vertical="top" wrapText="1"/>
      <protection locked="0"/>
    </xf>
    <xf numFmtId="0" fontId="11" fillId="4" borderId="21" xfId="0" applyFont="1" applyFill="1" applyBorder="1" applyAlignment="1" applyProtection="1">
      <alignment horizontal="left" vertical="top" wrapText="1"/>
      <protection locked="0"/>
    </xf>
    <xf numFmtId="0" fontId="0" fillId="5" borderId="7" xfId="0" applyNumberFormat="1" applyFill="1" applyBorder="1" applyAlignment="1" applyProtection="1">
      <alignment horizontal="center" vertical="center"/>
    </xf>
    <xf numFmtId="0" fontId="0" fillId="5" borderId="3" xfId="0" applyNumberFormat="1" applyFill="1" applyBorder="1" applyAlignment="1" applyProtection="1">
      <alignment horizontal="center" vertical="center"/>
    </xf>
    <xf numFmtId="0" fontId="0" fillId="5" borderId="8" xfId="0" applyNumberFormat="1" applyFill="1" applyBorder="1" applyAlignment="1" applyProtection="1">
      <alignment horizontal="center" vertical="center"/>
    </xf>
    <xf numFmtId="0" fontId="0" fillId="0" borderId="88" xfId="0" applyFont="1" applyFill="1" applyBorder="1" applyAlignment="1" applyProtection="1">
      <alignment horizontal="center" vertical="center"/>
    </xf>
    <xf numFmtId="0" fontId="0" fillId="0" borderId="89" xfId="0" applyFont="1" applyFill="1" applyBorder="1" applyAlignment="1" applyProtection="1">
      <alignment horizontal="center" vertical="center"/>
    </xf>
    <xf numFmtId="0" fontId="0" fillId="0" borderId="90" xfId="0" applyFont="1" applyFill="1" applyBorder="1" applyAlignment="1" applyProtection="1">
      <alignment horizontal="center" vertical="center"/>
    </xf>
    <xf numFmtId="0" fontId="0" fillId="0" borderId="20" xfId="0" applyFont="1" applyFill="1" applyBorder="1" applyAlignment="1" applyProtection="1">
      <alignment horizontal="center" vertical="center"/>
    </xf>
    <xf numFmtId="0" fontId="11" fillId="4" borderId="10" xfId="0" applyFont="1" applyFill="1" applyBorder="1" applyAlignment="1" applyProtection="1">
      <alignment horizontal="left" vertical="top" wrapText="1"/>
      <protection locked="0"/>
    </xf>
    <xf numFmtId="0" fontId="11" fillId="4" borderId="5" xfId="0" applyFont="1" applyFill="1" applyBorder="1" applyAlignment="1" applyProtection="1">
      <alignment horizontal="left" vertical="top" wrapText="1"/>
      <protection locked="0"/>
    </xf>
    <xf numFmtId="0" fontId="11" fillId="4" borderId="9" xfId="0" applyFont="1" applyFill="1" applyBorder="1" applyAlignment="1" applyProtection="1">
      <alignment horizontal="left" vertical="top" wrapText="1"/>
      <protection locked="0"/>
    </xf>
    <xf numFmtId="0" fontId="3" fillId="0" borderId="0" xfId="0" applyFont="1" applyFill="1" applyAlignment="1" applyProtection="1">
      <alignment horizontal="left" vertical="center" wrapText="1"/>
    </xf>
    <xf numFmtId="0" fontId="0" fillId="0" borderId="0" xfId="0" applyFont="1" applyFill="1" applyBorder="1" applyAlignment="1" applyProtection="1">
      <alignment horizontal="right" vertical="center"/>
    </xf>
    <xf numFmtId="0" fontId="0" fillId="0" borderId="2" xfId="0" applyFont="1" applyFill="1" applyBorder="1" applyAlignment="1" applyProtection="1">
      <alignment horizontal="right" vertical="center"/>
    </xf>
    <xf numFmtId="0" fontId="0" fillId="0" borderId="24" xfId="0" applyFont="1" applyFill="1" applyBorder="1" applyAlignment="1" applyProtection="1">
      <alignment horizontal="right" vertical="center"/>
    </xf>
    <xf numFmtId="0" fontId="0" fillId="0" borderId="0" xfId="0" applyFill="1" applyBorder="1" applyAlignment="1" applyProtection="1">
      <alignment horizontal="left" vertical="center"/>
    </xf>
    <xf numFmtId="0" fontId="0" fillId="0" borderId="2" xfId="0" applyFill="1" applyBorder="1" applyAlignment="1" applyProtection="1">
      <alignment horizontal="left" vertical="center"/>
    </xf>
    <xf numFmtId="0" fontId="0" fillId="0" borderId="10"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11" fillId="0" borderId="1" xfId="0" applyFont="1" applyFill="1" applyBorder="1" applyAlignment="1" applyProtection="1">
      <alignment horizontal="center" vertical="center"/>
    </xf>
    <xf numFmtId="0" fontId="11" fillId="0" borderId="10" xfId="0" applyFont="1" applyFill="1" applyBorder="1" applyAlignment="1" applyProtection="1">
      <alignment horizontal="center" vertical="center" wrapText="1"/>
    </xf>
    <xf numFmtId="0" fontId="11" fillId="0" borderId="9" xfId="0" applyFont="1" applyFill="1" applyBorder="1" applyAlignment="1" applyProtection="1">
      <alignment horizontal="center" vertical="center" wrapText="1"/>
    </xf>
    <xf numFmtId="0" fontId="11" fillId="0" borderId="10" xfId="0" applyFont="1" applyFill="1" applyBorder="1" applyAlignment="1" applyProtection="1">
      <alignment horizontal="center" vertical="center"/>
    </xf>
    <xf numFmtId="0" fontId="11" fillId="0" borderId="9"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0" fillId="0" borderId="57" xfId="0" applyFont="1" applyFill="1" applyBorder="1" applyAlignment="1" applyProtection="1">
      <alignment horizontal="center" vertical="center"/>
    </xf>
    <xf numFmtId="0" fontId="0" fillId="4" borderId="18" xfId="0" applyFont="1" applyFill="1" applyBorder="1" applyAlignment="1" applyProtection="1">
      <alignment horizontal="left" vertical="center"/>
      <protection locked="0"/>
    </xf>
    <xf numFmtId="0" fontId="0" fillId="4" borderId="19" xfId="0" applyFont="1" applyFill="1" applyBorder="1" applyAlignment="1" applyProtection="1">
      <alignment horizontal="left" vertical="center"/>
      <protection locked="0"/>
    </xf>
    <xf numFmtId="0" fontId="0" fillId="4" borderId="7" xfId="0"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0" borderId="16" xfId="0" applyFont="1" applyFill="1" applyBorder="1" applyAlignment="1" applyProtection="1">
      <alignment horizontal="center" vertical="center" wrapText="1"/>
    </xf>
    <xf numFmtId="0" fontId="0" fillId="0" borderId="58" xfId="0" applyFont="1" applyFill="1" applyBorder="1" applyAlignment="1" applyProtection="1">
      <alignment horizontal="center" vertical="center" wrapText="1"/>
    </xf>
    <xf numFmtId="0" fontId="0" fillId="4" borderId="3" xfId="0" applyFont="1" applyFill="1" applyBorder="1" applyAlignment="1" applyProtection="1">
      <alignment horizontal="center" vertical="center"/>
      <protection locked="0"/>
    </xf>
    <xf numFmtId="0" fontId="0" fillId="4" borderId="8" xfId="0" applyFont="1" applyFill="1" applyBorder="1" applyAlignment="1" applyProtection="1">
      <alignment horizontal="center" vertical="center"/>
      <protection locked="0"/>
    </xf>
    <xf numFmtId="0" fontId="0" fillId="0" borderId="5" xfId="0" applyFont="1" applyFill="1" applyBorder="1" applyAlignment="1" applyProtection="1">
      <alignment horizontal="right" vertical="center"/>
    </xf>
    <xf numFmtId="0" fontId="11" fillId="0" borderId="12" xfId="0" applyFont="1" applyFill="1" applyBorder="1" applyAlignment="1" applyProtection="1">
      <alignment horizontal="center" vertical="center"/>
    </xf>
    <xf numFmtId="0" fontId="11" fillId="0" borderId="25" xfId="0" applyFont="1" applyFill="1" applyBorder="1" applyAlignment="1" applyProtection="1">
      <alignment horizontal="center" vertical="center"/>
    </xf>
    <xf numFmtId="0" fontId="0" fillId="4" borderId="57" xfId="0" applyFont="1" applyFill="1" applyBorder="1" applyAlignment="1" applyProtection="1">
      <alignment horizontal="center" vertical="center"/>
      <protection locked="0"/>
    </xf>
    <xf numFmtId="0" fontId="0" fillId="0" borderId="7" xfId="0" applyFont="1" applyFill="1" applyBorder="1" applyAlignment="1" applyProtection="1">
      <alignment horizontal="center" vertical="center" wrapText="1"/>
    </xf>
    <xf numFmtId="0" fontId="0" fillId="4" borderId="15" xfId="0" applyFont="1" applyFill="1" applyBorder="1" applyAlignment="1" applyProtection="1">
      <alignment horizontal="left" vertical="top" wrapText="1"/>
    </xf>
    <xf numFmtId="0" fontId="0" fillId="4" borderId="4" xfId="0" applyFont="1" applyFill="1" applyBorder="1" applyAlignment="1" applyProtection="1">
      <alignment horizontal="left" vertical="top" wrapText="1"/>
    </xf>
    <xf numFmtId="0" fontId="0" fillId="4" borderId="12" xfId="0" applyFont="1" applyFill="1" applyBorder="1" applyAlignment="1" applyProtection="1">
      <alignment horizontal="left" vertical="top" wrapText="1"/>
    </xf>
    <xf numFmtId="0" fontId="0" fillId="4" borderId="24" xfId="0" applyFont="1" applyFill="1" applyBorder="1" applyAlignment="1" applyProtection="1">
      <alignment horizontal="left" vertical="top" wrapText="1"/>
    </xf>
    <xf numFmtId="0" fontId="0" fillId="4" borderId="0" xfId="0" applyFont="1" applyFill="1" applyBorder="1" applyAlignment="1" applyProtection="1">
      <alignment horizontal="left" vertical="top" wrapText="1"/>
    </xf>
    <xf numFmtId="0" fontId="0" fillId="4" borderId="2" xfId="0" applyFont="1" applyFill="1" applyBorder="1" applyAlignment="1" applyProtection="1">
      <alignment horizontal="left" vertical="top" wrapText="1"/>
    </xf>
    <xf numFmtId="0" fontId="0" fillId="4" borderId="21" xfId="0" applyFont="1" applyFill="1" applyBorder="1" applyAlignment="1" applyProtection="1">
      <alignment horizontal="left" vertical="top" wrapText="1"/>
    </xf>
    <xf numFmtId="0" fontId="0" fillId="4" borderId="6" xfId="0" applyFont="1" applyFill="1" applyBorder="1" applyAlignment="1" applyProtection="1">
      <alignment horizontal="left" vertical="top" wrapText="1"/>
    </xf>
    <xf numFmtId="0" fontId="0" fillId="4" borderId="25" xfId="0" applyFont="1" applyFill="1" applyBorder="1" applyAlignment="1" applyProtection="1">
      <alignment horizontal="left" vertical="top" wrapText="1"/>
    </xf>
    <xf numFmtId="0" fontId="0" fillId="0" borderId="9" xfId="0" applyFont="1" applyFill="1" applyBorder="1" applyAlignment="1" applyProtection="1">
      <alignment horizontal="center" vertical="center" wrapText="1"/>
    </xf>
    <xf numFmtId="2" fontId="0" fillId="4" borderId="7" xfId="0" applyNumberFormat="1" applyFont="1" applyFill="1" applyBorder="1" applyAlignment="1" applyProtection="1">
      <alignment horizontal="left" vertical="top" wrapText="1"/>
      <protection locked="0"/>
    </xf>
    <xf numFmtId="2" fontId="0" fillId="4" borderId="8" xfId="0" applyNumberFormat="1" applyFont="1" applyFill="1" applyBorder="1" applyAlignment="1" applyProtection="1">
      <alignment horizontal="left" vertical="top" wrapText="1"/>
      <protection locked="0"/>
    </xf>
    <xf numFmtId="0" fontId="0" fillId="0" borderId="2" xfId="0" applyFont="1" applyFill="1" applyBorder="1" applyAlignment="1" applyProtection="1">
      <alignment horizontal="center" vertical="center"/>
    </xf>
    <xf numFmtId="0" fontId="0" fillId="0" borderId="1" xfId="0" applyFill="1" applyBorder="1" applyAlignment="1" applyProtection="1">
      <alignment horizontal="center"/>
    </xf>
    <xf numFmtId="0" fontId="0" fillId="0" borderId="7" xfId="0" applyFill="1" applyBorder="1" applyAlignment="1" applyProtection="1">
      <alignment horizontal="center"/>
    </xf>
    <xf numFmtId="0" fontId="0" fillId="0" borderId="8" xfId="0" applyFill="1" applyBorder="1" applyAlignment="1" applyProtection="1">
      <alignment horizontal="center"/>
    </xf>
    <xf numFmtId="2" fontId="0" fillId="0" borderId="13" xfId="0" applyNumberFormat="1" applyFill="1" applyBorder="1" applyAlignment="1" applyProtection="1">
      <alignment horizontal="center" vertical="center"/>
    </xf>
    <xf numFmtId="0" fontId="0" fillId="0" borderId="24" xfId="0" applyFill="1" applyBorder="1" applyAlignment="1" applyProtection="1">
      <alignment horizontal="center" vertical="center"/>
    </xf>
    <xf numFmtId="0" fontId="0" fillId="0" borderId="7" xfId="0" applyFont="1" applyFill="1" applyBorder="1" applyAlignment="1" applyProtection="1">
      <alignment horizontal="center"/>
    </xf>
    <xf numFmtId="0" fontId="0" fillId="0" borderId="3" xfId="0" applyFill="1" applyBorder="1" applyAlignment="1" applyProtection="1">
      <alignment horizontal="center"/>
    </xf>
    <xf numFmtId="0" fontId="0" fillId="0" borderId="3" xfId="0" applyFill="1" applyBorder="1" applyProtection="1"/>
    <xf numFmtId="0" fontId="0" fillId="0" borderId="8" xfId="0" applyFill="1" applyBorder="1" applyProtection="1"/>
    <xf numFmtId="0" fontId="0" fillId="0" borderId="6" xfId="0" applyFill="1" applyBorder="1" applyAlignment="1" applyProtection="1">
      <alignment horizontal="center"/>
    </xf>
    <xf numFmtId="0" fontId="8" fillId="0" borderId="7" xfId="0" applyFont="1" applyFill="1" applyBorder="1" applyAlignment="1" applyProtection="1">
      <alignment horizontal="center"/>
    </xf>
    <xf numFmtId="0" fontId="8" fillId="0" borderId="3" xfId="0" applyFont="1" applyFill="1" applyBorder="1" applyAlignment="1" applyProtection="1">
      <alignment horizontal="center"/>
    </xf>
    <xf numFmtId="0" fontId="8" fillId="0" borderId="8" xfId="0" applyFont="1" applyFill="1" applyBorder="1" applyAlignment="1" applyProtection="1">
      <alignment horizontal="center"/>
    </xf>
    <xf numFmtId="0" fontId="0" fillId="3" borderId="51" xfId="0" applyFont="1" applyFill="1" applyBorder="1" applyAlignment="1" applyProtection="1">
      <alignment horizontal="left"/>
      <protection locked="0"/>
    </xf>
    <xf numFmtId="0" fontId="0" fillId="3" borderId="52" xfId="0" applyFont="1" applyFill="1" applyBorder="1" applyAlignment="1" applyProtection="1">
      <alignment horizontal="left"/>
      <protection locked="0"/>
    </xf>
    <xf numFmtId="0" fontId="8" fillId="0" borderId="1" xfId="0" applyFont="1" applyFill="1" applyBorder="1" applyAlignment="1" applyProtection="1">
      <alignment horizontal="center"/>
    </xf>
    <xf numFmtId="0" fontId="0" fillId="0" borderId="28" xfId="0" applyFill="1" applyBorder="1" applyAlignment="1" applyProtection="1">
      <alignment horizontal="center"/>
    </xf>
    <xf numFmtId="0" fontId="0" fillId="0" borderId="29" xfId="0" applyFill="1" applyBorder="1" applyAlignment="1" applyProtection="1">
      <alignment horizontal="center"/>
    </xf>
    <xf numFmtId="0" fontId="0" fillId="0" borderId="30" xfId="0" applyFill="1" applyBorder="1" applyAlignment="1" applyProtection="1">
      <alignment horizontal="center"/>
    </xf>
    <xf numFmtId="0" fontId="0" fillId="3" borderId="7" xfId="0" applyFill="1" applyBorder="1" applyAlignment="1" applyProtection="1">
      <alignment horizontal="left"/>
      <protection locked="0"/>
    </xf>
    <xf numFmtId="0" fontId="0" fillId="3" borderId="57" xfId="0" applyFill="1" applyBorder="1" applyAlignment="1" applyProtection="1">
      <alignment horizontal="left"/>
      <protection locked="0"/>
    </xf>
    <xf numFmtId="0" fontId="0" fillId="3" borderId="15" xfId="0" applyFill="1" applyBorder="1" applyAlignment="1" applyProtection="1">
      <alignment horizontal="center" vertical="top" wrapText="1"/>
      <protection locked="0"/>
    </xf>
    <xf numFmtId="0" fontId="0" fillId="3" borderId="4" xfId="0" applyFill="1" applyBorder="1" applyAlignment="1" applyProtection="1">
      <alignment horizontal="center" vertical="top" wrapText="1"/>
      <protection locked="0"/>
    </xf>
    <xf numFmtId="0" fontId="0" fillId="3" borderId="12" xfId="0" applyFill="1" applyBorder="1" applyAlignment="1" applyProtection="1">
      <alignment horizontal="center" vertical="top" wrapText="1"/>
      <protection locked="0"/>
    </xf>
    <xf numFmtId="0" fontId="0" fillId="3" borderId="24" xfId="0" applyFill="1" applyBorder="1" applyAlignment="1" applyProtection="1">
      <alignment horizontal="center" vertical="top" wrapText="1"/>
      <protection locked="0"/>
    </xf>
    <xf numFmtId="0" fontId="0" fillId="3" borderId="0" xfId="0" applyFill="1" applyBorder="1" applyAlignment="1" applyProtection="1">
      <alignment horizontal="center" vertical="top" wrapText="1"/>
      <protection locked="0"/>
    </xf>
    <xf numFmtId="0" fontId="0" fillId="3" borderId="2" xfId="0" applyFill="1" applyBorder="1" applyAlignment="1" applyProtection="1">
      <alignment horizontal="center" vertical="top" wrapText="1"/>
      <protection locked="0"/>
    </xf>
    <xf numFmtId="0" fontId="0" fillId="3" borderId="21" xfId="0" applyFill="1" applyBorder="1" applyAlignment="1" applyProtection="1">
      <alignment horizontal="center" vertical="top" wrapText="1"/>
      <protection locked="0"/>
    </xf>
    <xf numFmtId="0" fontId="0" fillId="3" borderId="6" xfId="0" applyFill="1" applyBorder="1" applyAlignment="1" applyProtection="1">
      <alignment horizontal="center" vertical="top" wrapText="1"/>
      <protection locked="0"/>
    </xf>
    <xf numFmtId="0" fontId="0" fillId="3" borderId="25" xfId="0" applyFill="1" applyBorder="1" applyAlignment="1" applyProtection="1">
      <alignment horizontal="center" vertical="top" wrapText="1"/>
      <protection locked="0"/>
    </xf>
    <xf numFmtId="0" fontId="0" fillId="0" borderId="1" xfId="0" applyFill="1" applyBorder="1" applyAlignment="1">
      <alignment horizontal="center"/>
    </xf>
    <xf numFmtId="0" fontId="0" fillId="3" borderId="1" xfId="0" applyFill="1" applyBorder="1" applyAlignment="1" applyProtection="1">
      <alignment horizontal="left"/>
      <protection locked="0"/>
    </xf>
    <xf numFmtId="0" fontId="0" fillId="2" borderId="1" xfId="0" applyFill="1" applyBorder="1" applyAlignment="1" applyProtection="1">
      <alignment horizontal="left"/>
      <protection locked="0"/>
    </xf>
    <xf numFmtId="0" fontId="0" fillId="2" borderId="1" xfId="0" applyFill="1" applyBorder="1" applyAlignment="1" applyProtection="1">
      <alignment horizontal="left"/>
    </xf>
    <xf numFmtId="0" fontId="0" fillId="2" borderId="7" xfId="0" applyFill="1" applyBorder="1" applyAlignment="1" applyProtection="1">
      <alignment horizontal="left"/>
      <protection locked="0"/>
    </xf>
    <xf numFmtId="0" fontId="0" fillId="2" borderId="57" xfId="0" applyFill="1" applyBorder="1" applyAlignment="1" applyProtection="1">
      <alignment horizontal="left"/>
      <protection locked="0"/>
    </xf>
    <xf numFmtId="0" fontId="0" fillId="2" borderId="18" xfId="0" applyFill="1" applyBorder="1" applyAlignment="1" applyProtection="1">
      <alignment horizontal="left"/>
    </xf>
    <xf numFmtId="0" fontId="0" fillId="2" borderId="19" xfId="0" applyFill="1" applyBorder="1" applyAlignment="1" applyProtection="1">
      <alignment horizontal="left"/>
    </xf>
    <xf numFmtId="0" fontId="0" fillId="0" borderId="1" xfId="0" applyFill="1" applyBorder="1" applyAlignment="1">
      <alignment horizontal="center" vertical="center"/>
    </xf>
    <xf numFmtId="0" fontId="0" fillId="0" borderId="7" xfId="0" applyFill="1" applyBorder="1" applyAlignment="1">
      <alignment horizontal="center"/>
    </xf>
    <xf numFmtId="0" fontId="0" fillId="0" borderId="3" xfId="0" applyFill="1" applyBorder="1" applyAlignment="1">
      <alignment horizontal="center"/>
    </xf>
    <xf numFmtId="0" fontId="0" fillId="0" borderId="8" xfId="0" applyFill="1" applyBorder="1" applyAlignment="1">
      <alignment horizontal="center"/>
    </xf>
    <xf numFmtId="0" fontId="0" fillId="0" borderId="10" xfId="0" applyFill="1" applyBorder="1" applyAlignment="1">
      <alignment horizontal="center" vertical="center"/>
    </xf>
    <xf numFmtId="0" fontId="0" fillId="0" borderId="5" xfId="0" applyFill="1" applyBorder="1" applyAlignment="1">
      <alignment horizontal="center" vertical="center"/>
    </xf>
    <xf numFmtId="0" fontId="0" fillId="0" borderId="9" xfId="0" applyFill="1" applyBorder="1" applyAlignment="1">
      <alignment horizontal="center" vertical="center"/>
    </xf>
    <xf numFmtId="2" fontId="0" fillId="0" borderId="13" xfId="0" applyNumberFormat="1" applyFill="1" applyBorder="1" applyAlignment="1">
      <alignment horizontal="center" vertical="center"/>
    </xf>
    <xf numFmtId="0" fontId="0" fillId="3" borderId="7" xfId="0" applyFill="1" applyBorder="1" applyAlignment="1" applyProtection="1">
      <alignment horizontal="center"/>
      <protection locked="0"/>
    </xf>
    <xf numFmtId="0" fontId="0" fillId="3" borderId="8" xfId="0" applyFill="1" applyBorder="1" applyAlignment="1" applyProtection="1">
      <alignment horizontal="center"/>
      <protection locked="0"/>
    </xf>
    <xf numFmtId="0" fontId="0" fillId="3" borderId="51" xfId="0" applyFont="1" applyFill="1" applyBorder="1" applyAlignment="1" applyProtection="1">
      <alignment horizontal="center"/>
      <protection locked="0"/>
    </xf>
    <xf numFmtId="0" fontId="0" fillId="0" borderId="9" xfId="0" applyFill="1" applyBorder="1" applyAlignment="1">
      <alignment horizontal="center"/>
    </xf>
    <xf numFmtId="0" fontId="0" fillId="0" borderId="21" xfId="0" applyFill="1" applyBorder="1" applyAlignment="1">
      <alignment horizontal="center"/>
    </xf>
    <xf numFmtId="0" fontId="0" fillId="0" borderId="28" xfId="0" applyFill="1" applyBorder="1" applyAlignment="1">
      <alignment horizontal="center"/>
    </xf>
    <xf numFmtId="0" fontId="0" fillId="0" borderId="29" xfId="0" applyFill="1" applyBorder="1" applyAlignment="1">
      <alignment horizontal="center"/>
    </xf>
    <xf numFmtId="0" fontId="0" fillId="0" borderId="30" xfId="0" applyFill="1" applyBorder="1" applyAlignment="1">
      <alignment horizontal="center"/>
    </xf>
    <xf numFmtId="0" fontId="0" fillId="0" borderId="57" xfId="0" applyFill="1" applyBorder="1" applyAlignment="1">
      <alignment horizontal="center"/>
    </xf>
    <xf numFmtId="0" fontId="0" fillId="3" borderId="57" xfId="0" applyFill="1" applyBorder="1" applyAlignment="1" applyProtection="1">
      <alignment horizontal="center"/>
      <protection locked="0"/>
    </xf>
    <xf numFmtId="0" fontId="0" fillId="3" borderId="3" xfId="0" applyFill="1" applyBorder="1" applyAlignment="1" applyProtection="1">
      <alignment horizontal="center" vertical="center"/>
      <protection locked="0"/>
    </xf>
    <xf numFmtId="2" fontId="0" fillId="0" borderId="37" xfId="0" applyNumberFormat="1" applyFill="1" applyBorder="1" applyAlignment="1">
      <alignment horizontal="center" vertical="center"/>
    </xf>
    <xf numFmtId="2" fontId="0" fillId="0" borderId="59" xfId="0" applyNumberFormat="1" applyFill="1" applyBorder="1" applyAlignment="1">
      <alignment horizontal="center" vertical="center"/>
    </xf>
    <xf numFmtId="2" fontId="0" fillId="0" borderId="32" xfId="0" applyNumberFormat="1" applyFill="1" applyBorder="1" applyAlignment="1">
      <alignment horizontal="center" vertical="center"/>
    </xf>
    <xf numFmtId="0" fontId="0" fillId="0" borderId="15" xfId="0" applyFill="1" applyBorder="1" applyAlignment="1">
      <alignment horizontal="center" vertical="center" wrapText="1"/>
    </xf>
    <xf numFmtId="0" fontId="0" fillId="0" borderId="12" xfId="0" applyFill="1" applyBorder="1" applyAlignment="1">
      <alignment horizontal="center" vertical="center"/>
    </xf>
    <xf numFmtId="0" fontId="0" fillId="0" borderId="21" xfId="0" applyFill="1" applyBorder="1" applyAlignment="1">
      <alignment horizontal="center" vertical="center"/>
    </xf>
    <xf numFmtId="0" fontId="0" fillId="0" borderId="25" xfId="0" applyFill="1" applyBorder="1" applyAlignment="1">
      <alignment horizontal="center" vertical="center"/>
    </xf>
    <xf numFmtId="0" fontId="0" fillId="3" borderId="7" xfId="0" applyFill="1" applyBorder="1" applyAlignment="1">
      <alignment horizontal="center"/>
    </xf>
    <xf numFmtId="0" fontId="0" fillId="3" borderId="8" xfId="0" applyFill="1" applyBorder="1" applyAlignment="1">
      <alignment horizontal="center"/>
    </xf>
  </cellXfs>
  <cellStyles count="2">
    <cellStyle name="Hyperlink" xfId="1" builtinId="8"/>
    <cellStyle name="Normal" xfId="0" builtinId="0"/>
  </cellStyles>
  <dxfs count="48">
    <dxf>
      <fill>
        <patternFill>
          <bgColor indexed="52"/>
        </patternFill>
      </fill>
    </dxf>
    <dxf>
      <fill>
        <patternFill>
          <bgColor indexed="52"/>
        </patternFill>
      </fill>
    </dxf>
    <dxf>
      <fill>
        <patternFill patternType="none">
          <bgColor indexed="65"/>
        </patternFill>
      </fill>
    </dxf>
    <dxf>
      <fill>
        <patternFill>
          <bgColor indexed="52"/>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indexed="52"/>
        </patternFill>
      </fill>
    </dxf>
    <dxf>
      <fill>
        <patternFill patternType="none">
          <bgColor indexed="65"/>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52"/>
        </patternFill>
      </fill>
    </dxf>
    <dxf>
      <fill>
        <patternFill>
          <bgColor indexed="52"/>
        </patternFill>
      </fill>
    </dxf>
    <dxf>
      <fill>
        <patternFill patternType="none">
          <bgColor indexed="65"/>
        </patternFill>
      </fill>
    </dxf>
    <dxf>
      <fill>
        <patternFill>
          <bgColor indexed="52"/>
        </patternFill>
      </fill>
    </dxf>
    <dxf>
      <fill>
        <patternFill>
          <bgColor indexed="52"/>
        </patternFill>
      </fill>
    </dxf>
    <dxf>
      <fill>
        <patternFill patternType="none">
          <bgColor indexed="65"/>
        </patternFill>
      </fill>
    </dxf>
    <dxf>
      <fill>
        <patternFill>
          <bgColor indexed="52"/>
        </patternFill>
      </fill>
    </dxf>
    <dxf>
      <fill>
        <patternFill>
          <bgColor indexed="52"/>
        </patternFill>
      </fill>
    </dxf>
    <dxf>
      <fill>
        <patternFill patternType="none">
          <bgColor indexed="65"/>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2" defaultPivotStyle="PivotStyleLight16"/>
  <colors>
    <mruColors>
      <color rgb="FFFFFF99"/>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571500</xdr:colOff>
      <xdr:row>53</xdr:row>
      <xdr:rowOff>142875</xdr:rowOff>
    </xdr:to>
    <xdr:sp macro="" textlink="">
      <xdr:nvSpPr>
        <xdr:cNvPr id="4097" name="Text Box 1"/>
        <xdr:cNvSpPr txBox="1">
          <a:spLocks noChangeArrowheads="1"/>
        </xdr:cNvSpPr>
      </xdr:nvSpPr>
      <xdr:spPr bwMode="auto">
        <a:xfrm>
          <a:off x="0" y="0"/>
          <a:ext cx="6057900" cy="8724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endParaRPr lang="en-AU" sz="1100" b="1"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PART 3: TEST REPORT FORMAT FOR TYPE EVALUATION</a:t>
          </a:r>
        </a:p>
        <a:p>
          <a:pPr algn="l" rtl="0">
            <a:defRPr sz="1000"/>
          </a:pPr>
          <a:endParaRPr lang="en-AU" sz="1100" b="1"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INTRODUCTION</a:t>
          </a: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This Report Format applies for any kind of protein measuring instrument for grain (independent of its technology). It presents a standardized format for the results of the various tests and examinations, outlined in Part 2 clause 7 of OIML R xxx (201x), to which a type of protein measuring instrument for grain shall be submitted with a view to its approval based this OIML Recommendation.</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It is recommended that all metrology services or laboratories evaluating and/or testing types of protein measuring instrument for grain according to OIML R xxx (201x), or to national or regional regulations based on that Recommendation, use this Report Format, directly or after translation into a language other than English or French. In case of a translation, it is highly recommended to leave the structure and the numbers of the clauses unchanged: in this case most of the contents are also understandable for those who cannot read the language of the translation.</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It is also recommended that this Report Format in English or in French (or in both languages) be transmitted by the country performing the tests to the relevant authorities of another country, when requested for issuing a national or regional type-approval.</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In the practical application of the Report Format, a cover page shall be included by the Issuing Authority, and clauses 1 - 5 shall be included as a minimum.</a:t>
          </a:r>
        </a:p>
        <a:p>
          <a:pPr algn="l" rtl="0">
            <a:defRPr sz="1000"/>
          </a:pPr>
          <a:endParaRPr lang="en-AU" sz="1100" b="0"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APPLICABILITY OF THIS TEST REPORT FORMAT</a:t>
          </a: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In the framework of the OIML Certificate System for Measuring Instruments applicable to protein measuring instruments for grain in conformity with OIML R xxx (201x), use of this report format is mandatory, in French and/or in English with translation into the national languages of the countries issuing such certificates, if appropriate. </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Implementation of this Report Format is informative with regard to the implementation of OIML Recommendation OIML R xxx (201x) in national regulations.</a:t>
          </a:r>
          <a:endParaRPr lang="en-AU" sz="1000" b="0" i="0" u="none" strike="noStrike" baseline="0">
            <a:solidFill>
              <a:srgbClr val="000000"/>
            </a:solidFill>
            <a:latin typeface="Arial"/>
            <a:cs typeface="Arial"/>
          </a:endParaRPr>
        </a:p>
        <a:p>
          <a:pPr algn="l" rtl="0">
            <a:defRPr sz="1000"/>
          </a:pPr>
          <a:endParaRPr lang="en-AU"/>
        </a:p>
      </xdr:txBody>
    </xdr:sp>
    <xdr:clientData/>
  </xdr:twoCellAnchor>
  <xdr:twoCellAnchor>
    <xdr:from>
      <xdr:col>0</xdr:col>
      <xdr:colOff>19050</xdr:colOff>
      <xdr:row>54</xdr:row>
      <xdr:rowOff>19050</xdr:rowOff>
    </xdr:from>
    <xdr:to>
      <xdr:col>9</xdr:col>
      <xdr:colOff>590550</xdr:colOff>
      <xdr:row>108</xdr:row>
      <xdr:rowOff>0</xdr:rowOff>
    </xdr:to>
    <xdr:sp macro="" textlink="">
      <xdr:nvSpPr>
        <xdr:cNvPr id="4098" name="Text Box 2"/>
        <xdr:cNvSpPr txBox="1">
          <a:spLocks noChangeArrowheads="1"/>
        </xdr:cNvSpPr>
      </xdr:nvSpPr>
      <xdr:spPr bwMode="auto">
        <a:xfrm>
          <a:off x="19050" y="8763000"/>
          <a:ext cx="6057900" cy="8724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endParaRPr lang="en-AU" sz="1100" b="1"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GUIDANCE FOR THE APPLICATION OF THIS TEST REPORT </a:t>
          </a:r>
          <a:endParaRPr lang="en-AU" sz="1100" b="0" i="0" u="none" strike="noStrike" baseline="0">
            <a:solidFill>
              <a:srgbClr val="000000"/>
            </a:solidFill>
            <a:latin typeface="Arial"/>
            <a:cs typeface="Arial"/>
          </a:endParaRP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Refer to Part 1 clause 2 of of OIML R xxx (201x) for definitions of terms, acronyms and symbols used.</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Some abbreviations and symbols specific to a fewpages within Part 3 Test Report include:</a:t>
          </a:r>
        </a:p>
        <a:p>
          <a:pPr algn="l" rtl="0">
            <a:defRPr sz="1000"/>
          </a:pPr>
          <a:r>
            <a:rPr lang="en-AU" sz="1100" b="0" i="0" u="none" strike="noStrike" baseline="0">
              <a:solidFill>
                <a:srgbClr val="000000"/>
              </a:solidFill>
              <a:latin typeface="Arial"/>
              <a:cs typeface="Arial"/>
            </a:rPr>
            <a:t>H	heat (e.g. 'Dry H 'is 'Dry heat' and 'Damp H' is 'Damp heat')</a:t>
          </a:r>
        </a:p>
        <a:p>
          <a:pPr algn="l" rtl="0">
            <a:defRPr sz="1000"/>
          </a:pPr>
          <a:r>
            <a:rPr lang="en-AU" sz="1100" b="0" i="0" u="none" strike="noStrike" baseline="0">
              <a:solidFill>
                <a:srgbClr val="000000"/>
              </a:solidFill>
              <a:latin typeface="Arial"/>
              <a:cs typeface="Arial"/>
            </a:rPr>
            <a:t>GT	grain type (e.g. wheat, barley)</a:t>
          </a:r>
        </a:p>
        <a:p>
          <a:pPr algn="l" rtl="0">
            <a:defRPr sz="1000"/>
          </a:pPr>
          <a:r>
            <a:rPr lang="en-AU" sz="1100" b="0" i="0" u="none" strike="noStrike" baseline="0">
              <a:solidFill>
                <a:srgbClr val="000000"/>
              </a:solidFill>
              <a:latin typeface="Arial"/>
              <a:cs typeface="Arial"/>
            </a:rPr>
            <a:t>ID	unique identifier</a:t>
          </a:r>
        </a:p>
        <a:p>
          <a:pPr algn="l" rtl="0">
            <a:defRPr sz="1000"/>
          </a:pPr>
          <a:r>
            <a:rPr lang="en-AU" sz="1100" b="0" i="0" u="none" strike="noStrike" baseline="0">
              <a:solidFill>
                <a:srgbClr val="000000"/>
              </a:solidFill>
              <a:latin typeface="Arial"/>
              <a:cs typeface="Arial"/>
            </a:rPr>
            <a:t>Ref	reference (typically 'reference conditions' but occasionally  'reference </a:t>
          </a:r>
          <a:r>
            <a:rPr lang="en-AU" sz="1100" b="0" i="1" u="none" strike="noStrike" baseline="0">
              <a:solidFill>
                <a:srgbClr val="000000"/>
              </a:solidFill>
              <a:latin typeface="Arial"/>
              <a:cs typeface="Arial"/>
            </a:rPr>
            <a:t>P</a:t>
          </a:r>
          <a:r>
            <a:rPr lang="en-AU" sz="1100" b="0" i="0" u="none" strike="noStrike" baseline="-25000">
              <a:solidFill>
                <a:srgbClr val="000000"/>
              </a:solidFill>
              <a:latin typeface="Arial"/>
              <a:cs typeface="Arial"/>
            </a:rPr>
            <a:t>MB </a:t>
          </a:r>
          <a:r>
            <a:rPr lang="en-AU" sz="1100" b="0" i="0" u="none" strike="noStrike" baseline="0">
              <a:solidFill>
                <a:srgbClr val="000000"/>
              </a:solidFill>
              <a:latin typeface="Arial"/>
              <a:cs typeface="Arial"/>
            </a:rPr>
            <a:t>value') </a:t>
          </a:r>
        </a:p>
        <a:p>
          <a:pPr algn="l" rtl="0">
            <a:defRPr sz="1000"/>
          </a:pPr>
          <a:r>
            <a:rPr lang="en-AU" sz="1100" b="0" i="0" u="none" strike="noStrike" baseline="0">
              <a:solidFill>
                <a:srgbClr val="000000"/>
              </a:solidFill>
              <a:latin typeface="Arial"/>
              <a:cs typeface="Arial"/>
            </a:rPr>
            <a:t>U</a:t>
          </a:r>
          <a:r>
            <a:rPr lang="en-AU" sz="1100" b="0" i="0" u="none" strike="noStrike" baseline="-25000">
              <a:solidFill>
                <a:srgbClr val="000000"/>
              </a:solidFill>
              <a:latin typeface="Arial"/>
              <a:cs typeface="Arial"/>
            </a:rPr>
            <a:t>nom</a:t>
          </a:r>
          <a:r>
            <a:rPr lang="en-AU" sz="1100" b="0" i="0" u="none" strike="noStrike" baseline="0">
              <a:solidFill>
                <a:srgbClr val="000000"/>
              </a:solidFill>
              <a:latin typeface="Arial"/>
              <a:cs typeface="Arial"/>
            </a:rPr>
            <a:t>	nominal test voltage</a:t>
          </a:r>
        </a:p>
        <a:p>
          <a:pPr algn="l" rtl="0">
            <a:defRPr sz="1000"/>
          </a:pPr>
          <a:r>
            <a:rPr lang="en-AU" sz="1100" b="0" i="0" u="none" strike="noStrike" baseline="0">
              <a:solidFill>
                <a:srgbClr val="000000"/>
              </a:solidFill>
              <a:latin typeface="Arial"/>
              <a:cs typeface="Arial"/>
            </a:rPr>
            <a:t>V	voltage (e.g. 'Low V' is 'Low voltage' and 'High V' is High voltage)</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The measurement unit is not always stated in the header row or column in the table. </a:t>
          </a:r>
        </a:p>
        <a:p>
          <a:pPr algn="l" rtl="0">
            <a:defRPr sz="1000"/>
          </a:pPr>
          <a:r>
            <a:rPr lang="en-AU" sz="1100" b="0" i="0" u="none" strike="noStrike" baseline="0">
              <a:solidFill>
                <a:srgbClr val="000000"/>
              </a:solidFill>
              <a:latin typeface="Arial"/>
              <a:cs typeface="Arial"/>
            </a:rPr>
            <a:t>The examiner is not expected to include the measurement unit with each recorded measurement result.</a:t>
          </a:r>
        </a:p>
        <a:p>
          <a:pPr algn="l" rtl="0">
            <a:defRPr sz="1000"/>
          </a:pPr>
          <a:r>
            <a:rPr lang="en-AU" sz="1100" b="0" i="0" u="none" strike="noStrike" baseline="0">
              <a:solidFill>
                <a:srgbClr val="000000"/>
              </a:solidFill>
              <a:latin typeface="Arial"/>
              <a:cs typeface="Arial"/>
            </a:rPr>
            <a:t>Percent by weight (abbreviated as' % w/w' or '%') is the measurement unit applicable for any values of the following:</a:t>
          </a:r>
        </a:p>
        <a:p>
          <a:pPr algn="l" rtl="0">
            <a:defRPr sz="1000"/>
          </a:pPr>
          <a:r>
            <a:rPr lang="en-AU" sz="1100" b="0" i="0" u="none" strike="noStrike" baseline="0">
              <a:solidFill>
                <a:srgbClr val="000000"/>
              </a:solidFill>
              <a:latin typeface="Arial"/>
              <a:cs typeface="Arial"/>
            </a:rPr>
            <a:t>- Protein content (</a:t>
          </a:r>
          <a:r>
            <a:rPr lang="en-AU" sz="1100" b="0" i="1" u="none" strike="noStrike" baseline="0">
              <a:solidFill>
                <a:srgbClr val="000000"/>
              </a:solidFill>
              <a:latin typeface="Arial"/>
              <a:cs typeface="Arial"/>
            </a:rPr>
            <a:t>P</a:t>
          </a:r>
          <a:r>
            <a:rPr lang="en-AU" sz="1100" b="0" i="0" u="none" strike="noStrike" baseline="-25000">
              <a:solidFill>
                <a:srgbClr val="000000"/>
              </a:solidFill>
              <a:latin typeface="Arial"/>
              <a:cs typeface="Arial"/>
            </a:rPr>
            <a:t>MB</a:t>
          </a:r>
          <a:r>
            <a:rPr lang="en-AU" sz="1100" b="0" i="0" u="none" strike="noStrike" baseline="0">
              <a:solidFill>
                <a:srgbClr val="000000"/>
              </a:solidFill>
              <a:latin typeface="Arial"/>
              <a:cs typeface="Arial"/>
            </a:rPr>
            <a:t>)</a:t>
          </a:r>
        </a:p>
        <a:p>
          <a:pPr algn="l" rtl="0">
            <a:defRPr sz="1000"/>
          </a:pPr>
          <a:r>
            <a:rPr lang="en-AU" sz="1100" b="0" i="0" u="none" strike="noStrike" baseline="0">
              <a:solidFill>
                <a:srgbClr val="000000"/>
              </a:solidFill>
              <a:latin typeface="Arial"/>
              <a:cs typeface="Arial"/>
            </a:rPr>
            <a:t>- MPE, error shift limits, maximum fault, etc.</a:t>
          </a:r>
        </a:p>
        <a:p>
          <a:pPr algn="l" rtl="0">
            <a:defRPr sz="1000"/>
          </a:pPr>
          <a:r>
            <a:rPr lang="en-AU" sz="1100" b="0" i="0" u="none" strike="noStrike" baseline="0">
              <a:solidFill>
                <a:srgbClr val="000000"/>
              </a:solidFill>
              <a:latin typeface="Arial"/>
              <a:cs typeface="Arial"/>
            </a:rPr>
            <a:t>- Basis moisture content (M</a:t>
          </a:r>
          <a:r>
            <a:rPr lang="en-AU" sz="1100" b="0" i="0" u="none" strike="noStrike" baseline="-25000">
              <a:solidFill>
                <a:srgbClr val="000000"/>
              </a:solidFill>
              <a:latin typeface="Arial"/>
              <a:cs typeface="Arial"/>
            </a:rPr>
            <a:t>B</a:t>
          </a:r>
          <a:r>
            <a:rPr lang="en-AU" sz="1100" b="0" i="0" u="none" strike="noStrike" baseline="0">
              <a:solidFill>
                <a:srgbClr val="000000"/>
              </a:solidFill>
              <a:latin typeface="Arial"/>
              <a:cs typeface="Arial"/>
            </a:rPr>
            <a:t>), and </a:t>
          </a:r>
        </a:p>
        <a:p>
          <a:pPr algn="l" rtl="0">
            <a:defRPr sz="1000"/>
          </a:pPr>
          <a:r>
            <a:rPr lang="en-AU" sz="1100" b="0" i="0" u="none" strike="noStrike" baseline="0">
              <a:solidFill>
                <a:srgbClr val="000000"/>
              </a:solidFill>
              <a:latin typeface="Arial"/>
              <a:cs typeface="Arial"/>
            </a:rPr>
            <a:t>- Actual "as is" moisture content (</a:t>
          </a:r>
          <a:r>
            <a:rPr lang="en-AU" sz="1100" b="0" i="1" u="none" strike="noStrike" baseline="0">
              <a:solidFill>
                <a:srgbClr val="000000"/>
              </a:solidFill>
              <a:latin typeface="Arial"/>
              <a:cs typeface="Arial"/>
            </a:rPr>
            <a:t>M</a:t>
          </a:r>
          <a:r>
            <a:rPr lang="en-AU" sz="1100" b="0" i="0" u="none" strike="noStrike" baseline="0">
              <a:solidFill>
                <a:srgbClr val="000000"/>
              </a:solidFill>
              <a:latin typeface="Arial"/>
              <a:cs typeface="Arial"/>
            </a:rPr>
            <a:t>) </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The </a:t>
          </a:r>
          <a:r>
            <a:rPr lang="en-AU" sz="1100" b="1" i="0" u="none" strike="noStrike" baseline="0">
              <a:solidFill>
                <a:srgbClr val="000000"/>
              </a:solidFill>
              <a:latin typeface="Arial"/>
              <a:cs typeface="Arial"/>
            </a:rPr>
            <a:t>coloured fields </a:t>
          </a:r>
          <a:r>
            <a:rPr lang="en-AU" sz="1100" b="0" i="0" u="none" strike="noStrike" baseline="0">
              <a:solidFill>
                <a:srgbClr val="000000"/>
              </a:solidFill>
              <a:latin typeface="Arial"/>
              <a:cs typeface="Arial"/>
            </a:rPr>
            <a:t>should always be filled as appropriate.</a:t>
          </a:r>
        </a:p>
        <a:p>
          <a:pPr algn="l" rtl="0">
            <a:defRPr sz="1000"/>
          </a:pPr>
          <a:r>
            <a:rPr lang="en-AU" sz="1100" b="0" i="0" u="none" strike="noStrike" baseline="0">
              <a:solidFill>
                <a:srgbClr val="000000"/>
              </a:solidFill>
              <a:latin typeface="Arial"/>
              <a:cs typeface="Arial"/>
            </a:rPr>
            <a:t>Where the heading  or label of a coloured field indicates "pass/ fail" or "pass/ fail/ NA", select the applicable option in the drop-down list that appears when the mouse is placed over the right side of the field. </a:t>
          </a:r>
        </a:p>
        <a:p>
          <a:pPr algn="l" rtl="0">
            <a:defRPr sz="1000"/>
          </a:pPr>
          <a:r>
            <a:rPr lang="en-AU" sz="1100" b="0" i="0" u="none" strike="noStrike" baseline="0">
              <a:solidFill>
                <a:srgbClr val="000000"/>
              </a:solidFill>
              <a:latin typeface="Arial"/>
              <a:cs typeface="Arial"/>
            </a:rPr>
            <a:t>NOTE: If it is impossible to enter the results in a computer, this Report Form may be printed and completed manually. In this case write "pass", "fail" or "NA" in the  coloured fields as appropriate. </a:t>
          </a:r>
        </a:p>
        <a:p>
          <a:pPr algn="l" rtl="0">
            <a:defRPr sz="1000"/>
          </a:pPr>
          <a:endParaRPr lang="en-AU" sz="1100" b="0" i="0" u="none" strike="noStrike" baseline="0">
            <a:solidFill>
              <a:srgbClr val="000000"/>
            </a:solidFill>
            <a:latin typeface="Arial"/>
            <a:cs typeface="Arial"/>
          </a:endParaRPr>
        </a:p>
        <a:p>
          <a:pPr rtl="0"/>
          <a:r>
            <a:rPr lang="en-AU" sz="1100" b="0" i="0" u="none" strike="noStrike" baseline="0">
              <a:solidFill>
                <a:srgbClr val="000000"/>
              </a:solidFill>
              <a:latin typeface="Arial"/>
              <a:ea typeface="+mn-ea"/>
              <a:cs typeface="Arial"/>
            </a:rPr>
            <a:t>In the Examination Checklist, the optional comments fields have a different colour to the mandatory fields (i.e. fields labelled "yes/ no", "pass/ fail" response or details of validation)</a:t>
          </a:r>
        </a:p>
        <a:p>
          <a:pPr rtl="0"/>
          <a:endParaRPr lang="en-AU" sz="1100" b="0" i="0" u="none" strike="noStrike" baseline="0">
            <a:solidFill>
              <a:srgbClr val="000000"/>
            </a:solidFill>
            <a:latin typeface="Arial"/>
            <a:ea typeface="+mn-ea"/>
            <a:cs typeface="Arial"/>
          </a:endParaRPr>
        </a:p>
        <a:p>
          <a:pPr rtl="0"/>
          <a:r>
            <a:rPr lang="en-AU" sz="1100" b="0" i="0" u="none" strike="noStrike" baseline="0">
              <a:solidFill>
                <a:srgbClr val="000000"/>
              </a:solidFill>
              <a:latin typeface="Arial"/>
              <a:ea typeface="+mn-ea"/>
              <a:cs typeface="Arial"/>
            </a:rPr>
            <a:t>The mandatory fields relating to conditions to be specified by the national responsible body  (within the limits suggested in OIML R xxx) have a different colour to the fields with the result from the assessment  of the submitted type and documentation (i.e.  fields labelled "pass/ fail/ NA"). Select "NA" only when the requirement  (or a variant of a requirement) is not adopted by the national responsible body.  </a:t>
          </a:r>
        </a:p>
        <a:p>
          <a:pPr rtl="0"/>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In case a prescribed test or requirement is not relevant for the type of instrument to be tested or has not been adopted by the national responsible body, the reason why the test is omitted shall be clearly stated in the field “Comments” </a:t>
          </a:r>
        </a:p>
        <a:p>
          <a:pPr algn="l" rtl="0">
            <a:defRPr sz="1000"/>
          </a:pP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In the test reports, the white fields with blue outline contain calculations and/or conditional formatting to highlight a suspect result. </a:t>
          </a:r>
        </a:p>
        <a:p>
          <a:pPr algn="l" rtl="0">
            <a:defRPr sz="1000"/>
          </a:pPr>
          <a:endParaRPr lang="en-AU" sz="1100" b="0" i="0" u="none" strike="noStrike" baseline="0">
            <a:solidFill>
              <a:srgbClr val="000000"/>
            </a:solidFill>
            <a:latin typeface="Arial"/>
            <a:cs typeface="Arial"/>
          </a:endParaRPr>
        </a:p>
        <a:p>
          <a:pPr algn="l" rtl="0">
            <a:defRPr sz="1000"/>
          </a:pPr>
          <a:r>
            <a:rPr lang="en-AU" sz="1100" b="1" i="0" u="none" strike="noStrike" baseline="0">
              <a:solidFill>
                <a:srgbClr val="000000"/>
              </a:solidFill>
              <a:latin typeface="Arial"/>
              <a:cs typeface="Arial"/>
            </a:rPr>
            <a:t>THE EVALUATION REPORT</a:t>
          </a:r>
          <a:endParaRPr lang="en-AU" sz="1100" b="0" i="0" u="none" strike="noStrike" baseline="0">
            <a:solidFill>
              <a:srgbClr val="000000"/>
            </a:solidFill>
            <a:latin typeface="Arial"/>
            <a:cs typeface="Arial"/>
          </a:endParaRPr>
        </a:p>
        <a:p>
          <a:pPr algn="l" rtl="0">
            <a:defRPr sz="1000"/>
          </a:pPr>
          <a:r>
            <a:rPr lang="en-AU" sz="1100" b="0" i="0" u="none" strike="noStrike" baseline="0">
              <a:solidFill>
                <a:srgbClr val="000000"/>
              </a:solidFill>
              <a:latin typeface="Arial"/>
              <a:cs typeface="Arial"/>
            </a:rPr>
            <a:t>The format for the report is given on the following pages</a:t>
          </a:r>
        </a:p>
        <a:p>
          <a:pPr algn="l" rtl="0">
            <a:defRPr sz="1000"/>
          </a:pPr>
          <a:endParaRPr lang="en-AU" sz="1100" b="0" i="0" u="none" strike="noStrike" baseline="0">
            <a:solidFill>
              <a:srgbClr val="000000"/>
            </a:solidFill>
            <a:latin typeface="Arial"/>
            <a:cs typeface="Arial"/>
          </a:endParaRPr>
        </a:p>
        <a:p>
          <a:pPr algn="l" rtl="0">
            <a:defRPr sz="1000"/>
          </a:pPr>
          <a:r>
            <a:rPr lang="en-AU" sz="1100" b="1" i="0" u="none" strike="noStrike" baseline="0">
              <a:solidFill>
                <a:srgbClr val="FF0000"/>
              </a:solidFill>
              <a:latin typeface="Arial"/>
              <a:cs typeface="Arial"/>
            </a:rPr>
            <a:t>To review or revise the formulae for calculated values in the file </a:t>
          </a:r>
          <a:r>
            <a:rPr lang="en-AU" sz="1100" b="1" i="1" u="none" strike="noStrike" baseline="0">
              <a:solidFill>
                <a:srgbClr val="FF0000"/>
              </a:solidFill>
              <a:latin typeface="Arial"/>
              <a:cs typeface="Arial"/>
            </a:rPr>
            <a:t>201407 -  5CD Protein in grain - Part 3 Test Report.xlsx</a:t>
          </a:r>
          <a:r>
            <a:rPr lang="en-AU" sz="1100" b="1" i="0" u="none" strike="noStrike" baseline="0">
              <a:solidFill>
                <a:srgbClr val="FF0000"/>
              </a:solidFill>
              <a:latin typeface="Arial"/>
              <a:cs typeface="Arial"/>
            </a:rPr>
            <a:t>, select Menu Option 'Review' and then select 'Unprotect Sheet'. </a:t>
          </a:r>
        </a:p>
        <a:p>
          <a:pPr algn="l" rtl="0">
            <a:defRPr sz="1000"/>
          </a:pPr>
          <a:endParaRPr lang="en-AU" sz="1100" b="0" i="0" u="none" strike="noStrike" baseline="0">
            <a:solidFill>
              <a:srgbClr val="000000"/>
            </a:solidFill>
            <a:latin typeface="Arial"/>
            <a:cs typeface="Arial"/>
          </a:endParaRPr>
        </a:p>
        <a:p>
          <a:pPr algn="l" rtl="0">
            <a:defRPr sz="1000"/>
          </a:pPr>
          <a:endParaRPr lang="en-AU" sz="1100" b="1" i="0" u="none" strike="noStrike" baseline="0">
            <a:solidFill>
              <a:srgbClr val="000000"/>
            </a:solidFill>
            <a:latin typeface="Arial"/>
            <a:cs typeface="Arial"/>
          </a:endParaRPr>
        </a:p>
        <a:p>
          <a:pPr algn="l" rtl="0">
            <a:defRPr sz="1000"/>
          </a:pPr>
          <a:endParaRPr lang="en-AU" sz="1100" b="0" i="0" u="none" strike="noStrike" baseline="0">
            <a:solidFill>
              <a:srgbClr val="000000"/>
            </a:solidFill>
            <a:latin typeface="Arial"/>
            <a:cs typeface="Arial"/>
          </a:endParaRPr>
        </a:p>
        <a:p>
          <a:pPr algn="l" rtl="0">
            <a:defRPr sz="1000"/>
          </a:pPr>
          <a:endParaRPr lang="en-AU"/>
        </a:p>
      </xdr:txBody>
    </xdr:sp>
    <xdr:clientData/>
  </xdr:twoCellAnchor>
  <xdr:twoCellAnchor editAs="oneCell">
    <xdr:from>
      <xdr:col>4</xdr:col>
      <xdr:colOff>171450</xdr:colOff>
      <xdr:row>66</xdr:row>
      <xdr:rowOff>0</xdr:rowOff>
    </xdr:from>
    <xdr:to>
      <xdr:col>4</xdr:col>
      <xdr:colOff>285750</xdr:colOff>
      <xdr:row>67</xdr:row>
      <xdr:rowOff>76200</xdr:rowOff>
    </xdr:to>
    <xdr:sp macro="" textlink="">
      <xdr:nvSpPr>
        <xdr:cNvPr id="4532" name="Text Box 4"/>
        <xdr:cNvSpPr txBox="1">
          <a:spLocks noChangeArrowheads="1"/>
        </xdr:cNvSpPr>
      </xdr:nvSpPr>
      <xdr:spPr bwMode="auto">
        <a:xfrm>
          <a:off x="2609850" y="10687050"/>
          <a:ext cx="1143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581025</xdr:colOff>
      <xdr:row>60</xdr:row>
      <xdr:rowOff>133350</xdr:rowOff>
    </xdr:to>
    <xdr:sp macro="" textlink="">
      <xdr:nvSpPr>
        <xdr:cNvPr id="7169" name="Text Box 1"/>
        <xdr:cNvSpPr txBox="1">
          <a:spLocks noChangeArrowheads="1"/>
        </xdr:cNvSpPr>
      </xdr:nvSpPr>
      <xdr:spPr bwMode="auto">
        <a:xfrm>
          <a:off x="0" y="0"/>
          <a:ext cx="6067425" cy="9848850"/>
        </a:xfrm>
        <a:prstGeom prst="rect">
          <a:avLst/>
        </a:prstGeom>
        <a:solidFill>
          <a:schemeClr val="accent5">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7432" rIns="27432" bIns="0" anchor="t" upright="1"/>
        <a:lstStyle/>
        <a:p>
          <a:pPr algn="ctr" rtl="0">
            <a:defRPr sz="1000"/>
          </a:pPr>
          <a:endParaRPr lang="en-AU" sz="1100" b="1" i="0" u="none" strike="noStrike" baseline="0">
            <a:solidFill>
              <a:srgbClr val="000000"/>
            </a:solidFill>
            <a:latin typeface="Arial"/>
            <a:cs typeface="Arial"/>
          </a:endParaRPr>
        </a:p>
        <a:p>
          <a:pPr algn="ctr" rtl="0">
            <a:defRPr sz="1000"/>
          </a:pPr>
          <a:endParaRPr lang="en-AU" sz="1100" b="1" i="0" u="none" strike="noStrike" baseline="0">
            <a:solidFill>
              <a:srgbClr val="000000"/>
            </a:solidFill>
            <a:latin typeface="Arial"/>
            <a:cs typeface="Arial"/>
          </a:endParaRPr>
        </a:p>
        <a:p>
          <a:pPr algn="ctr" rtl="0">
            <a:defRPr sz="1000"/>
          </a:pPr>
          <a:endParaRPr lang="en-AU" sz="1100" b="1" i="0" u="none" strike="noStrike" baseline="0">
            <a:solidFill>
              <a:srgbClr val="000000"/>
            </a:solidFill>
            <a:latin typeface="Arial"/>
            <a:cs typeface="Arial"/>
          </a:endParaRPr>
        </a:p>
        <a:p>
          <a:pPr algn="ctr" rtl="0">
            <a:defRPr sz="1000"/>
          </a:pPr>
          <a:r>
            <a:rPr lang="en-AU" sz="1100" b="1" i="0" u="none" strike="noStrike" baseline="0">
              <a:solidFill>
                <a:srgbClr val="000000"/>
              </a:solidFill>
              <a:latin typeface="Arial"/>
              <a:cs typeface="Arial"/>
            </a:rPr>
            <a:t>COVER PAGE BY THE ISSUING AUTHORITY (NATIONAL RESPONSIBLE BODY)</a:t>
          </a:r>
          <a:endParaRPr lang="en-AU" sz="1000" b="0" i="0" u="none" strike="noStrike" baseline="0">
            <a:solidFill>
              <a:srgbClr val="000000"/>
            </a:solidFill>
            <a:latin typeface="Arial"/>
            <a:cs typeface="Arial"/>
          </a:endParaRPr>
        </a:p>
        <a:p>
          <a:pPr algn="ctr" rtl="0">
            <a:defRPr sz="1000"/>
          </a:pPr>
          <a:endParaRPr lang="en-AU" sz="1000" b="0" i="0" u="none" strike="noStrike" baseline="0">
            <a:solidFill>
              <a:srgbClr val="000000"/>
            </a:solidFill>
            <a:latin typeface="Arial"/>
            <a:cs typeface="Arial"/>
          </a:endParaRPr>
        </a:p>
        <a:p>
          <a:pPr algn="ctr" rtl="0">
            <a:defRPr sz="1000"/>
          </a:pPr>
          <a:endParaRPr lang="en-AU" sz="1000" b="0" i="0" u="none" strike="noStrike" baseline="0">
            <a:solidFill>
              <a:srgbClr val="000000"/>
            </a:solidFill>
            <a:latin typeface="Arial"/>
            <a:cs typeface="Arial"/>
          </a:endParaRPr>
        </a:p>
        <a:p>
          <a:pPr algn="ctr" rtl="0">
            <a:defRPr sz="1000"/>
          </a:pPr>
          <a:endParaRPr lang="en-AU"/>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5</xdr:row>
          <xdr:rowOff>180975</xdr:rowOff>
        </xdr:from>
        <xdr:to>
          <xdr:col>8</xdr:col>
          <xdr:colOff>600075</xdr:colOff>
          <xdr:row>6</xdr:row>
          <xdr:rowOff>152400</xdr:rowOff>
        </xdr:to>
        <xdr:sp macro="" textlink="">
          <xdr:nvSpPr>
            <xdr:cNvPr id="61649" name="Check Box 209" hidden="1">
              <a:extLst>
                <a:ext uri="{63B3BB69-23CF-44E3-9099-C40C66FF867C}">
                  <a14:compatExt spid="_x0000_s616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5</xdr:row>
          <xdr:rowOff>180975</xdr:rowOff>
        </xdr:from>
        <xdr:to>
          <xdr:col>9</xdr:col>
          <xdr:colOff>590550</xdr:colOff>
          <xdr:row>6</xdr:row>
          <xdr:rowOff>152400</xdr:rowOff>
        </xdr:to>
        <xdr:sp macro="" textlink="">
          <xdr:nvSpPr>
            <xdr:cNvPr id="61650" name="Check Box 210" hidden="1">
              <a:extLst>
                <a:ext uri="{63B3BB69-23CF-44E3-9099-C40C66FF867C}">
                  <a14:compatExt spid="_x0000_s616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xdr:row>
          <xdr:rowOff>171450</xdr:rowOff>
        </xdr:from>
        <xdr:to>
          <xdr:col>8</xdr:col>
          <xdr:colOff>600075</xdr:colOff>
          <xdr:row>13</xdr:row>
          <xdr:rowOff>152400</xdr:rowOff>
        </xdr:to>
        <xdr:sp macro="" textlink="">
          <xdr:nvSpPr>
            <xdr:cNvPr id="61651" name="Check Box 211" hidden="1">
              <a:extLst>
                <a:ext uri="{63B3BB69-23CF-44E3-9099-C40C66FF867C}">
                  <a14:compatExt spid="_x0000_s616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12</xdr:row>
          <xdr:rowOff>171450</xdr:rowOff>
        </xdr:from>
        <xdr:to>
          <xdr:col>9</xdr:col>
          <xdr:colOff>590550</xdr:colOff>
          <xdr:row>13</xdr:row>
          <xdr:rowOff>152400</xdr:rowOff>
        </xdr:to>
        <xdr:sp macro="" textlink="">
          <xdr:nvSpPr>
            <xdr:cNvPr id="61652" name="Check Box 212" hidden="1">
              <a:extLst>
                <a:ext uri="{63B3BB69-23CF-44E3-9099-C40C66FF867C}">
                  <a14:compatExt spid="_x0000_s616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xdr:row>
          <xdr:rowOff>152400</xdr:rowOff>
        </xdr:from>
        <xdr:to>
          <xdr:col>8</xdr:col>
          <xdr:colOff>600075</xdr:colOff>
          <xdr:row>21</xdr:row>
          <xdr:rowOff>161925</xdr:rowOff>
        </xdr:to>
        <xdr:sp macro="" textlink="">
          <xdr:nvSpPr>
            <xdr:cNvPr id="61656" name="Check Box 216" hidden="1">
              <a:extLst>
                <a:ext uri="{63B3BB69-23CF-44E3-9099-C40C66FF867C}">
                  <a14:compatExt spid="_x0000_s616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20</xdr:row>
          <xdr:rowOff>152400</xdr:rowOff>
        </xdr:from>
        <xdr:to>
          <xdr:col>9</xdr:col>
          <xdr:colOff>590550</xdr:colOff>
          <xdr:row>21</xdr:row>
          <xdr:rowOff>161925</xdr:rowOff>
        </xdr:to>
        <xdr:sp macro="" textlink="">
          <xdr:nvSpPr>
            <xdr:cNvPr id="61657" name="Check Box 217" hidden="1">
              <a:extLst>
                <a:ext uri="{63B3BB69-23CF-44E3-9099-C40C66FF867C}">
                  <a14:compatExt spid="_x0000_s616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xdr:row>
          <xdr:rowOff>0</xdr:rowOff>
        </xdr:from>
        <xdr:to>
          <xdr:col>8</xdr:col>
          <xdr:colOff>600075</xdr:colOff>
          <xdr:row>28</xdr:row>
          <xdr:rowOff>0</xdr:rowOff>
        </xdr:to>
        <xdr:sp macro="" textlink="">
          <xdr:nvSpPr>
            <xdr:cNvPr id="61658" name="Check Box 218" hidden="1">
              <a:extLst>
                <a:ext uri="{63B3BB69-23CF-44E3-9099-C40C66FF867C}">
                  <a14:compatExt spid="_x0000_s616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27</xdr:row>
          <xdr:rowOff>0</xdr:rowOff>
        </xdr:from>
        <xdr:to>
          <xdr:col>9</xdr:col>
          <xdr:colOff>590550</xdr:colOff>
          <xdr:row>28</xdr:row>
          <xdr:rowOff>0</xdr:rowOff>
        </xdr:to>
        <xdr:sp macro="" textlink="">
          <xdr:nvSpPr>
            <xdr:cNvPr id="61659" name="Check Box 219" hidden="1">
              <a:extLst>
                <a:ext uri="{63B3BB69-23CF-44E3-9099-C40C66FF867C}">
                  <a14:compatExt spid="_x0000_s616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0</xdr:rowOff>
        </xdr:from>
        <xdr:to>
          <xdr:col>8</xdr:col>
          <xdr:colOff>600075</xdr:colOff>
          <xdr:row>35</xdr:row>
          <xdr:rowOff>0</xdr:rowOff>
        </xdr:to>
        <xdr:sp macro="" textlink="">
          <xdr:nvSpPr>
            <xdr:cNvPr id="61660" name="Check Box 220" hidden="1">
              <a:extLst>
                <a:ext uri="{63B3BB69-23CF-44E3-9099-C40C66FF867C}">
                  <a14:compatExt spid="_x0000_s616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34</xdr:row>
          <xdr:rowOff>0</xdr:rowOff>
        </xdr:from>
        <xdr:to>
          <xdr:col>9</xdr:col>
          <xdr:colOff>590550</xdr:colOff>
          <xdr:row>35</xdr:row>
          <xdr:rowOff>0</xdr:rowOff>
        </xdr:to>
        <xdr:sp macro="" textlink="">
          <xdr:nvSpPr>
            <xdr:cNvPr id="61661" name="Check Box 221" hidden="1">
              <a:extLst>
                <a:ext uri="{63B3BB69-23CF-44E3-9099-C40C66FF867C}">
                  <a14:compatExt spid="_x0000_s616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19050</xdr:rowOff>
        </xdr:from>
        <xdr:to>
          <xdr:col>8</xdr:col>
          <xdr:colOff>600075</xdr:colOff>
          <xdr:row>51</xdr:row>
          <xdr:rowOff>180975</xdr:rowOff>
        </xdr:to>
        <xdr:sp macro="" textlink="">
          <xdr:nvSpPr>
            <xdr:cNvPr id="61662" name="Check Box 222" hidden="1">
              <a:extLst>
                <a:ext uri="{63B3BB69-23CF-44E3-9099-C40C66FF867C}">
                  <a14:compatExt spid="_x0000_s616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51</xdr:row>
          <xdr:rowOff>19050</xdr:rowOff>
        </xdr:from>
        <xdr:to>
          <xdr:col>9</xdr:col>
          <xdr:colOff>590550</xdr:colOff>
          <xdr:row>51</xdr:row>
          <xdr:rowOff>180975</xdr:rowOff>
        </xdr:to>
        <xdr:sp macro="" textlink="">
          <xdr:nvSpPr>
            <xdr:cNvPr id="61663" name="Check Box 223" hidden="1">
              <a:extLst>
                <a:ext uri="{63B3BB69-23CF-44E3-9099-C40C66FF867C}">
                  <a14:compatExt spid="_x0000_s616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9525</xdr:rowOff>
        </xdr:from>
        <xdr:to>
          <xdr:col>8</xdr:col>
          <xdr:colOff>600075</xdr:colOff>
          <xdr:row>43</xdr:row>
          <xdr:rowOff>9525</xdr:rowOff>
        </xdr:to>
        <xdr:sp macro="" textlink="">
          <xdr:nvSpPr>
            <xdr:cNvPr id="61682" name="Check Box 242" hidden="1">
              <a:extLst>
                <a:ext uri="{63B3BB69-23CF-44E3-9099-C40C66FF867C}">
                  <a14:compatExt spid="_x0000_s616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42</xdr:row>
          <xdr:rowOff>9525</xdr:rowOff>
        </xdr:from>
        <xdr:to>
          <xdr:col>9</xdr:col>
          <xdr:colOff>590550</xdr:colOff>
          <xdr:row>43</xdr:row>
          <xdr:rowOff>9525</xdr:rowOff>
        </xdr:to>
        <xdr:sp macro="" textlink="">
          <xdr:nvSpPr>
            <xdr:cNvPr id="61683" name="Check Box 243" hidden="1">
              <a:extLst>
                <a:ext uri="{63B3BB69-23CF-44E3-9099-C40C66FF867C}">
                  <a14:compatExt spid="_x0000_s616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132</xdr:row>
          <xdr:rowOff>152400</xdr:rowOff>
        </xdr:from>
        <xdr:to>
          <xdr:col>8</xdr:col>
          <xdr:colOff>600075</xdr:colOff>
          <xdr:row>133</xdr:row>
          <xdr:rowOff>152400</xdr:rowOff>
        </xdr:to>
        <xdr:sp macro="" textlink="">
          <xdr:nvSpPr>
            <xdr:cNvPr id="61664" name="Check Box 224" hidden="1">
              <a:extLst>
                <a:ext uri="{63B3BB69-23CF-44E3-9099-C40C66FF867C}">
                  <a14:compatExt spid="_x0000_s616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132</xdr:row>
          <xdr:rowOff>152400</xdr:rowOff>
        </xdr:from>
        <xdr:to>
          <xdr:col>9</xdr:col>
          <xdr:colOff>590550</xdr:colOff>
          <xdr:row>133</xdr:row>
          <xdr:rowOff>152400</xdr:rowOff>
        </xdr:to>
        <xdr:sp macro="" textlink="">
          <xdr:nvSpPr>
            <xdr:cNvPr id="61665" name="Check Box 225" hidden="1">
              <a:extLst>
                <a:ext uri="{63B3BB69-23CF-44E3-9099-C40C66FF867C}">
                  <a14:compatExt spid="_x0000_s616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140</xdr:row>
          <xdr:rowOff>152400</xdr:rowOff>
        </xdr:from>
        <xdr:to>
          <xdr:col>8</xdr:col>
          <xdr:colOff>600075</xdr:colOff>
          <xdr:row>141</xdr:row>
          <xdr:rowOff>152400</xdr:rowOff>
        </xdr:to>
        <xdr:sp macro="" textlink="">
          <xdr:nvSpPr>
            <xdr:cNvPr id="61666" name="Check Box 226" hidden="1">
              <a:extLst>
                <a:ext uri="{63B3BB69-23CF-44E3-9099-C40C66FF867C}">
                  <a14:compatExt spid="_x0000_s616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140</xdr:row>
          <xdr:rowOff>152400</xdr:rowOff>
        </xdr:from>
        <xdr:to>
          <xdr:col>9</xdr:col>
          <xdr:colOff>590550</xdr:colOff>
          <xdr:row>141</xdr:row>
          <xdr:rowOff>152400</xdr:rowOff>
        </xdr:to>
        <xdr:sp macro="" textlink="">
          <xdr:nvSpPr>
            <xdr:cNvPr id="61667" name="Check Box 227" hidden="1">
              <a:extLst>
                <a:ext uri="{63B3BB69-23CF-44E3-9099-C40C66FF867C}">
                  <a14:compatExt spid="_x0000_s616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152400</xdr:rowOff>
        </xdr:from>
        <xdr:to>
          <xdr:col>8</xdr:col>
          <xdr:colOff>600075</xdr:colOff>
          <xdr:row>149</xdr:row>
          <xdr:rowOff>152400</xdr:rowOff>
        </xdr:to>
        <xdr:sp macro="" textlink="">
          <xdr:nvSpPr>
            <xdr:cNvPr id="61668" name="Check Box 228" hidden="1">
              <a:extLst>
                <a:ext uri="{63B3BB69-23CF-44E3-9099-C40C66FF867C}">
                  <a14:compatExt spid="_x0000_s616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148</xdr:row>
          <xdr:rowOff>152400</xdr:rowOff>
        </xdr:from>
        <xdr:to>
          <xdr:col>9</xdr:col>
          <xdr:colOff>590550</xdr:colOff>
          <xdr:row>149</xdr:row>
          <xdr:rowOff>152400</xdr:rowOff>
        </xdr:to>
        <xdr:sp macro="" textlink="">
          <xdr:nvSpPr>
            <xdr:cNvPr id="61669" name="Check Box 229" hidden="1">
              <a:extLst>
                <a:ext uri="{63B3BB69-23CF-44E3-9099-C40C66FF867C}">
                  <a14:compatExt spid="_x0000_s616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154</xdr:row>
          <xdr:rowOff>161925</xdr:rowOff>
        </xdr:from>
        <xdr:to>
          <xdr:col>8</xdr:col>
          <xdr:colOff>600075</xdr:colOff>
          <xdr:row>155</xdr:row>
          <xdr:rowOff>161925</xdr:rowOff>
        </xdr:to>
        <xdr:sp macro="" textlink="">
          <xdr:nvSpPr>
            <xdr:cNvPr id="61670" name="Check Box 230" hidden="1">
              <a:extLst>
                <a:ext uri="{63B3BB69-23CF-44E3-9099-C40C66FF867C}">
                  <a14:compatExt spid="_x0000_s616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154</xdr:row>
          <xdr:rowOff>161925</xdr:rowOff>
        </xdr:from>
        <xdr:to>
          <xdr:col>9</xdr:col>
          <xdr:colOff>590550</xdr:colOff>
          <xdr:row>155</xdr:row>
          <xdr:rowOff>161925</xdr:rowOff>
        </xdr:to>
        <xdr:sp macro="" textlink="">
          <xdr:nvSpPr>
            <xdr:cNvPr id="61671" name="Check Box 231" hidden="1">
              <a:extLst>
                <a:ext uri="{63B3BB69-23CF-44E3-9099-C40C66FF867C}">
                  <a14:compatExt spid="_x0000_s616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157</xdr:row>
          <xdr:rowOff>161925</xdr:rowOff>
        </xdr:from>
        <xdr:to>
          <xdr:col>8</xdr:col>
          <xdr:colOff>600075</xdr:colOff>
          <xdr:row>158</xdr:row>
          <xdr:rowOff>161925</xdr:rowOff>
        </xdr:to>
        <xdr:sp macro="" textlink="">
          <xdr:nvSpPr>
            <xdr:cNvPr id="61672" name="Check Box 232" hidden="1">
              <a:extLst>
                <a:ext uri="{63B3BB69-23CF-44E3-9099-C40C66FF867C}">
                  <a14:compatExt spid="_x0000_s616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157</xdr:row>
          <xdr:rowOff>161925</xdr:rowOff>
        </xdr:from>
        <xdr:to>
          <xdr:col>9</xdr:col>
          <xdr:colOff>590550</xdr:colOff>
          <xdr:row>158</xdr:row>
          <xdr:rowOff>161925</xdr:rowOff>
        </xdr:to>
        <xdr:sp macro="" textlink="">
          <xdr:nvSpPr>
            <xdr:cNvPr id="61673" name="Check Box 233" hidden="1">
              <a:extLst>
                <a:ext uri="{63B3BB69-23CF-44E3-9099-C40C66FF867C}">
                  <a14:compatExt spid="_x0000_s616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168</xdr:row>
          <xdr:rowOff>161925</xdr:rowOff>
        </xdr:from>
        <xdr:to>
          <xdr:col>8</xdr:col>
          <xdr:colOff>600075</xdr:colOff>
          <xdr:row>169</xdr:row>
          <xdr:rowOff>161925</xdr:rowOff>
        </xdr:to>
        <xdr:sp macro="" textlink="">
          <xdr:nvSpPr>
            <xdr:cNvPr id="61674" name="Check Box 234" hidden="1">
              <a:extLst>
                <a:ext uri="{63B3BB69-23CF-44E3-9099-C40C66FF867C}">
                  <a14:compatExt spid="_x0000_s616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168</xdr:row>
          <xdr:rowOff>161925</xdr:rowOff>
        </xdr:from>
        <xdr:to>
          <xdr:col>9</xdr:col>
          <xdr:colOff>590550</xdr:colOff>
          <xdr:row>169</xdr:row>
          <xdr:rowOff>161925</xdr:rowOff>
        </xdr:to>
        <xdr:sp macro="" textlink="">
          <xdr:nvSpPr>
            <xdr:cNvPr id="61675" name="Check Box 235" hidden="1">
              <a:extLst>
                <a:ext uri="{63B3BB69-23CF-44E3-9099-C40C66FF867C}">
                  <a14:compatExt spid="_x0000_s61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172</xdr:row>
          <xdr:rowOff>161925</xdr:rowOff>
        </xdr:from>
        <xdr:to>
          <xdr:col>8</xdr:col>
          <xdr:colOff>600075</xdr:colOff>
          <xdr:row>173</xdr:row>
          <xdr:rowOff>161925</xdr:rowOff>
        </xdr:to>
        <xdr:sp macro="" textlink="">
          <xdr:nvSpPr>
            <xdr:cNvPr id="61676" name="Check Box 236" hidden="1">
              <a:extLst>
                <a:ext uri="{63B3BB69-23CF-44E3-9099-C40C66FF867C}">
                  <a14:compatExt spid="_x0000_s616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172</xdr:row>
          <xdr:rowOff>161925</xdr:rowOff>
        </xdr:from>
        <xdr:to>
          <xdr:col>9</xdr:col>
          <xdr:colOff>590550</xdr:colOff>
          <xdr:row>173</xdr:row>
          <xdr:rowOff>161925</xdr:rowOff>
        </xdr:to>
        <xdr:sp macro="" textlink="">
          <xdr:nvSpPr>
            <xdr:cNvPr id="61677" name="Check Box 237" hidden="1">
              <a:extLst>
                <a:ext uri="{63B3BB69-23CF-44E3-9099-C40C66FF867C}">
                  <a14:compatExt spid="_x0000_s616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177</xdr:row>
          <xdr:rowOff>161925</xdr:rowOff>
        </xdr:from>
        <xdr:to>
          <xdr:col>8</xdr:col>
          <xdr:colOff>600075</xdr:colOff>
          <xdr:row>179</xdr:row>
          <xdr:rowOff>0</xdr:rowOff>
        </xdr:to>
        <xdr:sp macro="" textlink="">
          <xdr:nvSpPr>
            <xdr:cNvPr id="61678" name="Check Box 238" hidden="1">
              <a:extLst>
                <a:ext uri="{63B3BB69-23CF-44E3-9099-C40C66FF867C}">
                  <a14:compatExt spid="_x0000_s616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177</xdr:row>
          <xdr:rowOff>161925</xdr:rowOff>
        </xdr:from>
        <xdr:to>
          <xdr:col>9</xdr:col>
          <xdr:colOff>590550</xdr:colOff>
          <xdr:row>179</xdr:row>
          <xdr:rowOff>0</xdr:rowOff>
        </xdr:to>
        <xdr:sp macro="" textlink="">
          <xdr:nvSpPr>
            <xdr:cNvPr id="61679" name="Check Box 239" hidden="1">
              <a:extLst>
                <a:ext uri="{63B3BB69-23CF-44E3-9099-C40C66FF867C}">
                  <a14:compatExt spid="_x0000_s61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124</xdr:row>
          <xdr:rowOff>180975</xdr:rowOff>
        </xdr:from>
        <xdr:to>
          <xdr:col>8</xdr:col>
          <xdr:colOff>600075</xdr:colOff>
          <xdr:row>125</xdr:row>
          <xdr:rowOff>152400</xdr:rowOff>
        </xdr:to>
        <xdr:sp macro="" textlink="">
          <xdr:nvSpPr>
            <xdr:cNvPr id="61684" name="Check Box 244" hidden="1">
              <a:extLst>
                <a:ext uri="{63B3BB69-23CF-44E3-9099-C40C66FF867C}">
                  <a14:compatExt spid="_x0000_s616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124</xdr:row>
          <xdr:rowOff>180975</xdr:rowOff>
        </xdr:from>
        <xdr:to>
          <xdr:col>9</xdr:col>
          <xdr:colOff>590550</xdr:colOff>
          <xdr:row>125</xdr:row>
          <xdr:rowOff>152400</xdr:rowOff>
        </xdr:to>
        <xdr:sp macro="" textlink="">
          <xdr:nvSpPr>
            <xdr:cNvPr id="61685" name="Check Box 245" hidden="1">
              <a:extLst>
                <a:ext uri="{63B3BB69-23CF-44E3-9099-C40C66FF867C}">
                  <a14:compatExt spid="_x0000_s616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162</xdr:row>
          <xdr:rowOff>0</xdr:rowOff>
        </xdr:from>
        <xdr:to>
          <xdr:col>8</xdr:col>
          <xdr:colOff>600075</xdr:colOff>
          <xdr:row>163</xdr:row>
          <xdr:rowOff>0</xdr:rowOff>
        </xdr:to>
        <xdr:sp macro="" textlink="">
          <xdr:nvSpPr>
            <xdr:cNvPr id="61686" name="Check Box 246" hidden="1">
              <a:extLst>
                <a:ext uri="{63B3BB69-23CF-44E3-9099-C40C66FF867C}">
                  <a14:compatExt spid="_x0000_s616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162</xdr:row>
          <xdr:rowOff>0</xdr:rowOff>
        </xdr:from>
        <xdr:to>
          <xdr:col>9</xdr:col>
          <xdr:colOff>590550</xdr:colOff>
          <xdr:row>163</xdr:row>
          <xdr:rowOff>0</xdr:rowOff>
        </xdr:to>
        <xdr:sp macro="" textlink="">
          <xdr:nvSpPr>
            <xdr:cNvPr id="61687" name="Check Box 247" hidden="1">
              <a:extLst>
                <a:ext uri="{63B3BB69-23CF-44E3-9099-C40C66FF867C}">
                  <a14:compatExt spid="_x0000_s616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299</xdr:row>
          <xdr:rowOff>161925</xdr:rowOff>
        </xdr:from>
        <xdr:to>
          <xdr:col>8</xdr:col>
          <xdr:colOff>600075</xdr:colOff>
          <xdr:row>300</xdr:row>
          <xdr:rowOff>161925</xdr:rowOff>
        </xdr:to>
        <xdr:sp macro="" textlink="">
          <xdr:nvSpPr>
            <xdr:cNvPr id="61680" name="Check Box 240" hidden="1">
              <a:extLst>
                <a:ext uri="{63B3BB69-23CF-44E3-9099-C40C66FF867C}">
                  <a14:compatExt spid="_x0000_s616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299</xdr:row>
          <xdr:rowOff>161925</xdr:rowOff>
        </xdr:from>
        <xdr:to>
          <xdr:col>9</xdr:col>
          <xdr:colOff>590550</xdr:colOff>
          <xdr:row>300</xdr:row>
          <xdr:rowOff>161925</xdr:rowOff>
        </xdr:to>
        <xdr:sp macro="" textlink="">
          <xdr:nvSpPr>
            <xdr:cNvPr id="61681" name="Check Box 241" hidden="1">
              <a:extLst>
                <a:ext uri="{63B3BB69-23CF-44E3-9099-C40C66FF867C}">
                  <a14:compatExt spid="_x0000_s616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259</xdr:row>
          <xdr:rowOff>0</xdr:rowOff>
        </xdr:from>
        <xdr:to>
          <xdr:col>8</xdr:col>
          <xdr:colOff>600075</xdr:colOff>
          <xdr:row>260</xdr:row>
          <xdr:rowOff>0</xdr:rowOff>
        </xdr:to>
        <xdr:sp macro="" textlink="">
          <xdr:nvSpPr>
            <xdr:cNvPr id="61691" name="Check Box 251" hidden="1">
              <a:extLst>
                <a:ext uri="{63B3BB69-23CF-44E3-9099-C40C66FF867C}">
                  <a14:compatExt spid="_x0000_s616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259</xdr:row>
          <xdr:rowOff>0</xdr:rowOff>
        </xdr:from>
        <xdr:to>
          <xdr:col>9</xdr:col>
          <xdr:colOff>590550</xdr:colOff>
          <xdr:row>260</xdr:row>
          <xdr:rowOff>0</xdr:rowOff>
        </xdr:to>
        <xdr:sp macro="" textlink="">
          <xdr:nvSpPr>
            <xdr:cNvPr id="61692" name="Check Box 252" hidden="1">
              <a:extLst>
                <a:ext uri="{63B3BB69-23CF-44E3-9099-C40C66FF867C}">
                  <a14:compatExt spid="_x0000_s616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265</xdr:row>
          <xdr:rowOff>161925</xdr:rowOff>
        </xdr:from>
        <xdr:to>
          <xdr:col>8</xdr:col>
          <xdr:colOff>600075</xdr:colOff>
          <xdr:row>266</xdr:row>
          <xdr:rowOff>161925</xdr:rowOff>
        </xdr:to>
        <xdr:sp macro="" textlink="">
          <xdr:nvSpPr>
            <xdr:cNvPr id="61693" name="Check Box 253" hidden="1">
              <a:extLst>
                <a:ext uri="{63B3BB69-23CF-44E3-9099-C40C66FF867C}">
                  <a14:compatExt spid="_x0000_s616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265</xdr:row>
          <xdr:rowOff>161925</xdr:rowOff>
        </xdr:from>
        <xdr:to>
          <xdr:col>9</xdr:col>
          <xdr:colOff>590550</xdr:colOff>
          <xdr:row>266</xdr:row>
          <xdr:rowOff>161925</xdr:rowOff>
        </xdr:to>
        <xdr:sp macro="" textlink="">
          <xdr:nvSpPr>
            <xdr:cNvPr id="61694" name="Check Box 254" hidden="1">
              <a:extLst>
                <a:ext uri="{63B3BB69-23CF-44E3-9099-C40C66FF867C}">
                  <a14:compatExt spid="_x0000_s616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270</xdr:row>
          <xdr:rowOff>161925</xdr:rowOff>
        </xdr:from>
        <xdr:to>
          <xdr:col>8</xdr:col>
          <xdr:colOff>600075</xdr:colOff>
          <xdr:row>271</xdr:row>
          <xdr:rowOff>161925</xdr:rowOff>
        </xdr:to>
        <xdr:sp macro="" textlink="">
          <xdr:nvSpPr>
            <xdr:cNvPr id="61695" name="Check Box 255" hidden="1">
              <a:extLst>
                <a:ext uri="{63B3BB69-23CF-44E3-9099-C40C66FF867C}">
                  <a14:compatExt spid="_x0000_s616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270</xdr:row>
          <xdr:rowOff>161925</xdr:rowOff>
        </xdr:from>
        <xdr:to>
          <xdr:col>9</xdr:col>
          <xdr:colOff>590550</xdr:colOff>
          <xdr:row>271</xdr:row>
          <xdr:rowOff>161925</xdr:rowOff>
        </xdr:to>
        <xdr:sp macro="" textlink="">
          <xdr:nvSpPr>
            <xdr:cNvPr id="61696" name="Check Box 256" hidden="1">
              <a:extLst>
                <a:ext uri="{63B3BB69-23CF-44E3-9099-C40C66FF867C}">
                  <a14:compatExt spid="_x0000_s616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251</xdr:row>
          <xdr:rowOff>190500</xdr:rowOff>
        </xdr:from>
        <xdr:to>
          <xdr:col>7</xdr:col>
          <xdr:colOff>590550</xdr:colOff>
          <xdr:row>252</xdr:row>
          <xdr:rowOff>161925</xdr:rowOff>
        </xdr:to>
        <xdr:sp macro="" textlink="">
          <xdr:nvSpPr>
            <xdr:cNvPr id="61697" name="Check Box 257" hidden="1">
              <a:extLst>
                <a:ext uri="{63B3BB69-23CF-44E3-9099-C40C66FF867C}">
                  <a14:compatExt spid="_x0000_s616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251</xdr:row>
          <xdr:rowOff>190500</xdr:rowOff>
        </xdr:from>
        <xdr:to>
          <xdr:col>8</xdr:col>
          <xdr:colOff>600075</xdr:colOff>
          <xdr:row>252</xdr:row>
          <xdr:rowOff>161925</xdr:rowOff>
        </xdr:to>
        <xdr:sp macro="" textlink="">
          <xdr:nvSpPr>
            <xdr:cNvPr id="61698" name="Check Box 258" hidden="1">
              <a:extLst>
                <a:ext uri="{63B3BB69-23CF-44E3-9099-C40C66FF867C}">
                  <a14:compatExt spid="_x0000_s616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251</xdr:row>
          <xdr:rowOff>190500</xdr:rowOff>
        </xdr:from>
        <xdr:to>
          <xdr:col>9</xdr:col>
          <xdr:colOff>590550</xdr:colOff>
          <xdr:row>252</xdr:row>
          <xdr:rowOff>161925</xdr:rowOff>
        </xdr:to>
        <xdr:sp macro="" textlink="">
          <xdr:nvSpPr>
            <xdr:cNvPr id="61699" name="Check Box 259" hidden="1">
              <a:extLst>
                <a:ext uri="{63B3BB69-23CF-44E3-9099-C40C66FF867C}">
                  <a14:compatExt spid="_x0000_s616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288</xdr:row>
          <xdr:rowOff>161925</xdr:rowOff>
        </xdr:from>
        <xdr:to>
          <xdr:col>8</xdr:col>
          <xdr:colOff>600075</xdr:colOff>
          <xdr:row>289</xdr:row>
          <xdr:rowOff>161925</xdr:rowOff>
        </xdr:to>
        <xdr:sp macro="" textlink="">
          <xdr:nvSpPr>
            <xdr:cNvPr id="61702" name="Check Box 262" hidden="1">
              <a:extLst>
                <a:ext uri="{63B3BB69-23CF-44E3-9099-C40C66FF867C}">
                  <a14:compatExt spid="_x0000_s617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288</xdr:row>
          <xdr:rowOff>161925</xdr:rowOff>
        </xdr:from>
        <xdr:to>
          <xdr:col>9</xdr:col>
          <xdr:colOff>590550</xdr:colOff>
          <xdr:row>289</xdr:row>
          <xdr:rowOff>161925</xdr:rowOff>
        </xdr:to>
        <xdr:sp macro="" textlink="">
          <xdr:nvSpPr>
            <xdr:cNvPr id="61703" name="Check Box 263" hidden="1">
              <a:extLst>
                <a:ext uri="{63B3BB69-23CF-44E3-9099-C40C66FF867C}">
                  <a14:compatExt spid="_x0000_s617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276</xdr:row>
          <xdr:rowOff>0</xdr:rowOff>
        </xdr:from>
        <xdr:to>
          <xdr:col>7</xdr:col>
          <xdr:colOff>590550</xdr:colOff>
          <xdr:row>277</xdr:row>
          <xdr:rowOff>0</xdr:rowOff>
        </xdr:to>
        <xdr:sp macro="" textlink="">
          <xdr:nvSpPr>
            <xdr:cNvPr id="61704" name="Check Box 264" hidden="1">
              <a:extLst>
                <a:ext uri="{63B3BB69-23CF-44E3-9099-C40C66FF867C}">
                  <a14:compatExt spid="_x0000_s617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276</xdr:row>
          <xdr:rowOff>0</xdr:rowOff>
        </xdr:from>
        <xdr:to>
          <xdr:col>8</xdr:col>
          <xdr:colOff>600075</xdr:colOff>
          <xdr:row>277</xdr:row>
          <xdr:rowOff>0</xdr:rowOff>
        </xdr:to>
        <xdr:sp macro="" textlink="">
          <xdr:nvSpPr>
            <xdr:cNvPr id="61705" name="Check Box 265" hidden="1">
              <a:extLst>
                <a:ext uri="{63B3BB69-23CF-44E3-9099-C40C66FF867C}">
                  <a14:compatExt spid="_x0000_s617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276</xdr:row>
          <xdr:rowOff>0</xdr:rowOff>
        </xdr:from>
        <xdr:to>
          <xdr:col>9</xdr:col>
          <xdr:colOff>590550</xdr:colOff>
          <xdr:row>277</xdr:row>
          <xdr:rowOff>0</xdr:rowOff>
        </xdr:to>
        <xdr:sp macro="" textlink="">
          <xdr:nvSpPr>
            <xdr:cNvPr id="61706" name="Check Box 266" hidden="1">
              <a:extLst>
                <a:ext uri="{63B3BB69-23CF-44E3-9099-C40C66FF867C}">
                  <a14:compatExt spid="_x0000_s617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279</xdr:row>
          <xdr:rowOff>161925</xdr:rowOff>
        </xdr:from>
        <xdr:to>
          <xdr:col>7</xdr:col>
          <xdr:colOff>590550</xdr:colOff>
          <xdr:row>280</xdr:row>
          <xdr:rowOff>161925</xdr:rowOff>
        </xdr:to>
        <xdr:sp macro="" textlink="">
          <xdr:nvSpPr>
            <xdr:cNvPr id="61707" name="Check Box 267" hidden="1">
              <a:extLst>
                <a:ext uri="{63B3BB69-23CF-44E3-9099-C40C66FF867C}">
                  <a14:compatExt spid="_x0000_s617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279</xdr:row>
          <xdr:rowOff>161925</xdr:rowOff>
        </xdr:from>
        <xdr:to>
          <xdr:col>8</xdr:col>
          <xdr:colOff>600075</xdr:colOff>
          <xdr:row>280</xdr:row>
          <xdr:rowOff>161925</xdr:rowOff>
        </xdr:to>
        <xdr:sp macro="" textlink="">
          <xdr:nvSpPr>
            <xdr:cNvPr id="61708" name="Check Box 268" hidden="1">
              <a:extLst>
                <a:ext uri="{63B3BB69-23CF-44E3-9099-C40C66FF867C}">
                  <a14:compatExt spid="_x0000_s617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279</xdr:row>
          <xdr:rowOff>161925</xdr:rowOff>
        </xdr:from>
        <xdr:to>
          <xdr:col>9</xdr:col>
          <xdr:colOff>590550</xdr:colOff>
          <xdr:row>280</xdr:row>
          <xdr:rowOff>161925</xdr:rowOff>
        </xdr:to>
        <xdr:sp macro="" textlink="">
          <xdr:nvSpPr>
            <xdr:cNvPr id="61709" name="Check Box 269" hidden="1">
              <a:extLst>
                <a:ext uri="{63B3BB69-23CF-44E3-9099-C40C66FF867C}">
                  <a14:compatExt spid="_x0000_s617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283</xdr:row>
          <xdr:rowOff>161925</xdr:rowOff>
        </xdr:from>
        <xdr:to>
          <xdr:col>7</xdr:col>
          <xdr:colOff>590550</xdr:colOff>
          <xdr:row>284</xdr:row>
          <xdr:rowOff>161925</xdr:rowOff>
        </xdr:to>
        <xdr:sp macro="" textlink="">
          <xdr:nvSpPr>
            <xdr:cNvPr id="61710" name="Check Box 270" hidden="1">
              <a:extLst>
                <a:ext uri="{63B3BB69-23CF-44E3-9099-C40C66FF867C}">
                  <a14:compatExt spid="_x0000_s617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283</xdr:row>
          <xdr:rowOff>161925</xdr:rowOff>
        </xdr:from>
        <xdr:to>
          <xdr:col>8</xdr:col>
          <xdr:colOff>600075</xdr:colOff>
          <xdr:row>284</xdr:row>
          <xdr:rowOff>161925</xdr:rowOff>
        </xdr:to>
        <xdr:sp macro="" textlink="">
          <xdr:nvSpPr>
            <xdr:cNvPr id="61711" name="Check Box 271" hidden="1">
              <a:extLst>
                <a:ext uri="{63B3BB69-23CF-44E3-9099-C40C66FF867C}">
                  <a14:compatExt spid="_x0000_s617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283</xdr:row>
          <xdr:rowOff>161925</xdr:rowOff>
        </xdr:from>
        <xdr:to>
          <xdr:col>9</xdr:col>
          <xdr:colOff>590550</xdr:colOff>
          <xdr:row>284</xdr:row>
          <xdr:rowOff>161925</xdr:rowOff>
        </xdr:to>
        <xdr:sp macro="" textlink="">
          <xdr:nvSpPr>
            <xdr:cNvPr id="61712" name="Check Box 272" hidden="1">
              <a:extLst>
                <a:ext uri="{63B3BB69-23CF-44E3-9099-C40C66FF867C}">
                  <a14:compatExt spid="_x0000_s617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292</xdr:row>
          <xdr:rowOff>0</xdr:rowOff>
        </xdr:from>
        <xdr:to>
          <xdr:col>8</xdr:col>
          <xdr:colOff>600075</xdr:colOff>
          <xdr:row>293</xdr:row>
          <xdr:rowOff>0</xdr:rowOff>
        </xdr:to>
        <xdr:sp macro="" textlink="">
          <xdr:nvSpPr>
            <xdr:cNvPr id="61714" name="Check Box 274" hidden="1">
              <a:extLst>
                <a:ext uri="{63B3BB69-23CF-44E3-9099-C40C66FF867C}">
                  <a14:compatExt spid="_x0000_s617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292</xdr:row>
          <xdr:rowOff>0</xdr:rowOff>
        </xdr:from>
        <xdr:to>
          <xdr:col>9</xdr:col>
          <xdr:colOff>590550</xdr:colOff>
          <xdr:row>293</xdr:row>
          <xdr:rowOff>0</xdr:rowOff>
        </xdr:to>
        <xdr:sp macro="" textlink="">
          <xdr:nvSpPr>
            <xdr:cNvPr id="61715" name="Check Box 275" hidden="1">
              <a:extLst>
                <a:ext uri="{63B3BB69-23CF-44E3-9099-C40C66FF867C}">
                  <a14:compatExt spid="_x0000_s617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308</xdr:row>
          <xdr:rowOff>152400</xdr:rowOff>
        </xdr:from>
        <xdr:to>
          <xdr:col>8</xdr:col>
          <xdr:colOff>600075</xdr:colOff>
          <xdr:row>309</xdr:row>
          <xdr:rowOff>152400</xdr:rowOff>
        </xdr:to>
        <xdr:sp macro="" textlink="">
          <xdr:nvSpPr>
            <xdr:cNvPr id="61716" name="Check Box 276" hidden="1">
              <a:extLst>
                <a:ext uri="{63B3BB69-23CF-44E3-9099-C40C66FF867C}">
                  <a14:compatExt spid="_x0000_s617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308</xdr:row>
          <xdr:rowOff>152400</xdr:rowOff>
        </xdr:from>
        <xdr:to>
          <xdr:col>9</xdr:col>
          <xdr:colOff>590550</xdr:colOff>
          <xdr:row>309</xdr:row>
          <xdr:rowOff>152400</xdr:rowOff>
        </xdr:to>
        <xdr:sp macro="" textlink="">
          <xdr:nvSpPr>
            <xdr:cNvPr id="61717" name="Check Box 277" hidden="1">
              <a:extLst>
                <a:ext uri="{63B3BB69-23CF-44E3-9099-C40C66FF867C}">
                  <a14:compatExt spid="_x0000_s617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295</xdr:row>
          <xdr:rowOff>0</xdr:rowOff>
        </xdr:from>
        <xdr:to>
          <xdr:col>8</xdr:col>
          <xdr:colOff>571500</xdr:colOff>
          <xdr:row>296</xdr:row>
          <xdr:rowOff>0</xdr:rowOff>
        </xdr:to>
        <xdr:sp macro="" textlink="">
          <xdr:nvSpPr>
            <xdr:cNvPr id="61718" name="Check Box 278" hidden="1">
              <a:extLst>
                <a:ext uri="{63B3BB69-23CF-44E3-9099-C40C66FF867C}">
                  <a14:compatExt spid="_x0000_s617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295</xdr:row>
          <xdr:rowOff>0</xdr:rowOff>
        </xdr:from>
        <xdr:to>
          <xdr:col>9</xdr:col>
          <xdr:colOff>561975</xdr:colOff>
          <xdr:row>296</xdr:row>
          <xdr:rowOff>0</xdr:rowOff>
        </xdr:to>
        <xdr:sp macro="" textlink="">
          <xdr:nvSpPr>
            <xdr:cNvPr id="61719" name="Check Box 279" hidden="1">
              <a:extLst>
                <a:ext uri="{63B3BB69-23CF-44E3-9099-C40C66FF867C}">
                  <a14:compatExt spid="_x0000_s617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303</xdr:row>
          <xdr:rowOff>161925</xdr:rowOff>
        </xdr:from>
        <xdr:to>
          <xdr:col>8</xdr:col>
          <xdr:colOff>571500</xdr:colOff>
          <xdr:row>305</xdr:row>
          <xdr:rowOff>9525</xdr:rowOff>
        </xdr:to>
        <xdr:sp macro="" textlink="">
          <xdr:nvSpPr>
            <xdr:cNvPr id="61720" name="Check Box 280" hidden="1">
              <a:extLst>
                <a:ext uri="{63B3BB69-23CF-44E3-9099-C40C66FF867C}">
                  <a14:compatExt spid="_x0000_s617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303</xdr:row>
          <xdr:rowOff>161925</xdr:rowOff>
        </xdr:from>
        <xdr:to>
          <xdr:col>9</xdr:col>
          <xdr:colOff>561975</xdr:colOff>
          <xdr:row>305</xdr:row>
          <xdr:rowOff>9525</xdr:rowOff>
        </xdr:to>
        <xdr:sp macro="" textlink="">
          <xdr:nvSpPr>
            <xdr:cNvPr id="61721" name="Check Box 281" hidden="1">
              <a:extLst>
                <a:ext uri="{63B3BB69-23CF-44E3-9099-C40C66FF867C}">
                  <a14:compatExt spid="_x0000_s617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305</xdr:row>
          <xdr:rowOff>190500</xdr:rowOff>
        </xdr:from>
        <xdr:to>
          <xdr:col>8</xdr:col>
          <xdr:colOff>571500</xdr:colOff>
          <xdr:row>307</xdr:row>
          <xdr:rowOff>0</xdr:rowOff>
        </xdr:to>
        <xdr:sp macro="" textlink="">
          <xdr:nvSpPr>
            <xdr:cNvPr id="61722" name="Check Box 282" hidden="1">
              <a:extLst>
                <a:ext uri="{63B3BB69-23CF-44E3-9099-C40C66FF867C}">
                  <a14:compatExt spid="_x0000_s617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600075</xdr:colOff>
          <xdr:row>305</xdr:row>
          <xdr:rowOff>190500</xdr:rowOff>
        </xdr:from>
        <xdr:to>
          <xdr:col>9</xdr:col>
          <xdr:colOff>561975</xdr:colOff>
          <xdr:row>307</xdr:row>
          <xdr:rowOff>0</xdr:rowOff>
        </xdr:to>
        <xdr:sp macro="" textlink="">
          <xdr:nvSpPr>
            <xdr:cNvPr id="61723" name="Check Box 283" hidden="1">
              <a:extLst>
                <a:ext uri="{63B3BB69-23CF-44E3-9099-C40C66FF867C}">
                  <a14:compatExt spid="_x0000_s617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704850</xdr:colOff>
          <xdr:row>7</xdr:row>
          <xdr:rowOff>180975</xdr:rowOff>
        </xdr:from>
        <xdr:to>
          <xdr:col>9</xdr:col>
          <xdr:colOff>76200</xdr:colOff>
          <xdr:row>8</xdr:row>
          <xdr:rowOff>152400</xdr:rowOff>
        </xdr:to>
        <xdr:sp macro="" textlink="">
          <xdr:nvSpPr>
            <xdr:cNvPr id="38914" name="Check Box 2" hidden="1">
              <a:extLst>
                <a:ext uri="{63B3BB69-23CF-44E3-9099-C40C66FF867C}">
                  <a14:compatExt spid="_x0000_s389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7</xdr:row>
          <xdr:rowOff>180975</xdr:rowOff>
        </xdr:from>
        <xdr:to>
          <xdr:col>9</xdr:col>
          <xdr:colOff>590550</xdr:colOff>
          <xdr:row>8</xdr:row>
          <xdr:rowOff>152400</xdr:rowOff>
        </xdr:to>
        <xdr:sp macro="" textlink="">
          <xdr:nvSpPr>
            <xdr:cNvPr id="38915" name="Check Box 3" hidden="1">
              <a:extLst>
                <a:ext uri="{63B3BB69-23CF-44E3-9099-C40C66FF867C}">
                  <a14:compatExt spid="_x0000_s389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10</xdr:row>
          <xdr:rowOff>152400</xdr:rowOff>
        </xdr:from>
        <xdr:to>
          <xdr:col>9</xdr:col>
          <xdr:colOff>76200</xdr:colOff>
          <xdr:row>11</xdr:row>
          <xdr:rowOff>152400</xdr:rowOff>
        </xdr:to>
        <xdr:sp macro="" textlink="">
          <xdr:nvSpPr>
            <xdr:cNvPr id="38916" name="Check Box 4" hidden="1">
              <a:extLst>
                <a:ext uri="{63B3BB69-23CF-44E3-9099-C40C66FF867C}">
                  <a14:compatExt spid="_x0000_s389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10</xdr:row>
          <xdr:rowOff>152400</xdr:rowOff>
        </xdr:from>
        <xdr:to>
          <xdr:col>9</xdr:col>
          <xdr:colOff>590550</xdr:colOff>
          <xdr:row>11</xdr:row>
          <xdr:rowOff>152400</xdr:rowOff>
        </xdr:to>
        <xdr:sp macro="" textlink="">
          <xdr:nvSpPr>
            <xdr:cNvPr id="38917" name="Check Box 5" hidden="1">
              <a:extLst>
                <a:ext uri="{63B3BB69-23CF-44E3-9099-C40C66FF867C}">
                  <a14:compatExt spid="_x0000_s389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17</xdr:row>
          <xdr:rowOff>171450</xdr:rowOff>
        </xdr:from>
        <xdr:to>
          <xdr:col>9</xdr:col>
          <xdr:colOff>76200</xdr:colOff>
          <xdr:row>18</xdr:row>
          <xdr:rowOff>152400</xdr:rowOff>
        </xdr:to>
        <xdr:sp macro="" textlink="">
          <xdr:nvSpPr>
            <xdr:cNvPr id="38918" name="Check Box 6" hidden="1">
              <a:extLst>
                <a:ext uri="{63B3BB69-23CF-44E3-9099-C40C66FF867C}">
                  <a14:compatExt spid="_x0000_s389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17</xdr:row>
          <xdr:rowOff>171450</xdr:rowOff>
        </xdr:from>
        <xdr:to>
          <xdr:col>9</xdr:col>
          <xdr:colOff>590550</xdr:colOff>
          <xdr:row>18</xdr:row>
          <xdr:rowOff>152400</xdr:rowOff>
        </xdr:to>
        <xdr:sp macro="" textlink="">
          <xdr:nvSpPr>
            <xdr:cNvPr id="38919" name="Check Box 7" hidden="1">
              <a:extLst>
                <a:ext uri="{63B3BB69-23CF-44E3-9099-C40C66FF867C}">
                  <a14:compatExt spid="_x0000_s389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30</xdr:row>
          <xdr:rowOff>190500</xdr:rowOff>
        </xdr:from>
        <xdr:to>
          <xdr:col>9</xdr:col>
          <xdr:colOff>76200</xdr:colOff>
          <xdr:row>31</xdr:row>
          <xdr:rowOff>152400</xdr:rowOff>
        </xdr:to>
        <xdr:sp macro="" textlink="">
          <xdr:nvSpPr>
            <xdr:cNvPr id="38920" name="Check Box 8" hidden="1">
              <a:extLst>
                <a:ext uri="{63B3BB69-23CF-44E3-9099-C40C66FF867C}">
                  <a14:compatExt spid="_x0000_s389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30</xdr:row>
          <xdr:rowOff>190500</xdr:rowOff>
        </xdr:from>
        <xdr:to>
          <xdr:col>9</xdr:col>
          <xdr:colOff>590550</xdr:colOff>
          <xdr:row>31</xdr:row>
          <xdr:rowOff>152400</xdr:rowOff>
        </xdr:to>
        <xdr:sp macro="" textlink="">
          <xdr:nvSpPr>
            <xdr:cNvPr id="38921" name="Check Box 9" hidden="1">
              <a:extLst>
                <a:ext uri="{63B3BB69-23CF-44E3-9099-C40C66FF867C}">
                  <a14:compatExt spid="_x0000_s389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685800</xdr:colOff>
          <xdr:row>24</xdr:row>
          <xdr:rowOff>152400</xdr:rowOff>
        </xdr:from>
        <xdr:to>
          <xdr:col>9</xdr:col>
          <xdr:colOff>57150</xdr:colOff>
          <xdr:row>25</xdr:row>
          <xdr:rowOff>152400</xdr:rowOff>
        </xdr:to>
        <xdr:sp macro="" textlink="">
          <xdr:nvSpPr>
            <xdr:cNvPr id="38922" name="Check Box 10" hidden="1">
              <a:extLst>
                <a:ext uri="{63B3BB69-23CF-44E3-9099-C40C66FF867C}">
                  <a14:compatExt spid="_x0000_s389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24</xdr:row>
          <xdr:rowOff>152400</xdr:rowOff>
        </xdr:from>
        <xdr:to>
          <xdr:col>9</xdr:col>
          <xdr:colOff>571500</xdr:colOff>
          <xdr:row>25</xdr:row>
          <xdr:rowOff>152400</xdr:rowOff>
        </xdr:to>
        <xdr:sp macro="" textlink="">
          <xdr:nvSpPr>
            <xdr:cNvPr id="38923" name="Check Box 11" hidden="1">
              <a:extLst>
                <a:ext uri="{63B3BB69-23CF-44E3-9099-C40C66FF867C}">
                  <a14:compatExt spid="_x0000_s389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590550</xdr:colOff>
          <xdr:row>24</xdr:row>
          <xdr:rowOff>152400</xdr:rowOff>
        </xdr:from>
        <xdr:to>
          <xdr:col>7</xdr:col>
          <xdr:colOff>571500</xdr:colOff>
          <xdr:row>25</xdr:row>
          <xdr:rowOff>152400</xdr:rowOff>
        </xdr:to>
        <xdr:sp macro="" textlink="">
          <xdr:nvSpPr>
            <xdr:cNvPr id="38924" name="Check Box 12" hidden="1">
              <a:extLst>
                <a:ext uri="{63B3BB69-23CF-44E3-9099-C40C66FF867C}">
                  <a14:compatExt spid="_x0000_s389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43</xdr:row>
          <xdr:rowOff>161925</xdr:rowOff>
        </xdr:from>
        <xdr:to>
          <xdr:col>9</xdr:col>
          <xdr:colOff>76200</xdr:colOff>
          <xdr:row>44</xdr:row>
          <xdr:rowOff>161925</xdr:rowOff>
        </xdr:to>
        <xdr:sp macro="" textlink="">
          <xdr:nvSpPr>
            <xdr:cNvPr id="38925" name="Check Box 13" hidden="1">
              <a:extLst>
                <a:ext uri="{63B3BB69-23CF-44E3-9099-C40C66FF867C}">
                  <a14:compatExt spid="_x0000_s389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43</xdr:row>
          <xdr:rowOff>161925</xdr:rowOff>
        </xdr:from>
        <xdr:to>
          <xdr:col>9</xdr:col>
          <xdr:colOff>590550</xdr:colOff>
          <xdr:row>44</xdr:row>
          <xdr:rowOff>161925</xdr:rowOff>
        </xdr:to>
        <xdr:sp macro="" textlink="">
          <xdr:nvSpPr>
            <xdr:cNvPr id="38926" name="Check Box 14" hidden="1">
              <a:extLst>
                <a:ext uri="{63B3BB69-23CF-44E3-9099-C40C66FF867C}">
                  <a14:compatExt spid="_x0000_s389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37</xdr:row>
          <xdr:rowOff>152400</xdr:rowOff>
        </xdr:from>
        <xdr:to>
          <xdr:col>9</xdr:col>
          <xdr:colOff>76200</xdr:colOff>
          <xdr:row>38</xdr:row>
          <xdr:rowOff>152400</xdr:rowOff>
        </xdr:to>
        <xdr:sp macro="" textlink="">
          <xdr:nvSpPr>
            <xdr:cNvPr id="38927" name="Check Box 15" hidden="1">
              <a:extLst>
                <a:ext uri="{63B3BB69-23CF-44E3-9099-C40C66FF867C}">
                  <a14:compatExt spid="_x0000_s389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37</xdr:row>
          <xdr:rowOff>152400</xdr:rowOff>
        </xdr:from>
        <xdr:to>
          <xdr:col>9</xdr:col>
          <xdr:colOff>590550</xdr:colOff>
          <xdr:row>38</xdr:row>
          <xdr:rowOff>152400</xdr:rowOff>
        </xdr:to>
        <xdr:sp macro="" textlink="">
          <xdr:nvSpPr>
            <xdr:cNvPr id="38928" name="Check Box 16" hidden="1">
              <a:extLst>
                <a:ext uri="{63B3BB69-23CF-44E3-9099-C40C66FF867C}">
                  <a14:compatExt spid="_x0000_s389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37</xdr:row>
          <xdr:rowOff>152400</xdr:rowOff>
        </xdr:from>
        <xdr:to>
          <xdr:col>7</xdr:col>
          <xdr:colOff>590550</xdr:colOff>
          <xdr:row>38</xdr:row>
          <xdr:rowOff>152400</xdr:rowOff>
        </xdr:to>
        <xdr:sp macro="" textlink="">
          <xdr:nvSpPr>
            <xdr:cNvPr id="38929" name="Check Box 17" hidden="1">
              <a:extLst>
                <a:ext uri="{63B3BB69-23CF-44E3-9099-C40C66FF867C}">
                  <a14:compatExt spid="_x0000_s389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62</xdr:row>
          <xdr:rowOff>180975</xdr:rowOff>
        </xdr:from>
        <xdr:to>
          <xdr:col>9</xdr:col>
          <xdr:colOff>76200</xdr:colOff>
          <xdr:row>63</xdr:row>
          <xdr:rowOff>152400</xdr:rowOff>
        </xdr:to>
        <xdr:sp macro="" textlink="">
          <xdr:nvSpPr>
            <xdr:cNvPr id="38930" name="Check Box 18" hidden="1">
              <a:extLst>
                <a:ext uri="{63B3BB69-23CF-44E3-9099-C40C66FF867C}">
                  <a14:compatExt spid="_x0000_s389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62</xdr:row>
          <xdr:rowOff>180975</xdr:rowOff>
        </xdr:from>
        <xdr:to>
          <xdr:col>9</xdr:col>
          <xdr:colOff>590550</xdr:colOff>
          <xdr:row>63</xdr:row>
          <xdr:rowOff>152400</xdr:rowOff>
        </xdr:to>
        <xdr:sp macro="" textlink="">
          <xdr:nvSpPr>
            <xdr:cNvPr id="38931" name="Check Box 19" hidden="1">
              <a:extLst>
                <a:ext uri="{63B3BB69-23CF-44E3-9099-C40C66FF867C}">
                  <a14:compatExt spid="_x0000_s389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49</xdr:row>
          <xdr:rowOff>190500</xdr:rowOff>
        </xdr:from>
        <xdr:to>
          <xdr:col>9</xdr:col>
          <xdr:colOff>76200</xdr:colOff>
          <xdr:row>50</xdr:row>
          <xdr:rowOff>152400</xdr:rowOff>
        </xdr:to>
        <xdr:sp macro="" textlink="">
          <xdr:nvSpPr>
            <xdr:cNvPr id="38932" name="Check Box 20" hidden="1">
              <a:extLst>
                <a:ext uri="{63B3BB69-23CF-44E3-9099-C40C66FF867C}">
                  <a14:compatExt spid="_x0000_s389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49</xdr:row>
          <xdr:rowOff>190500</xdr:rowOff>
        </xdr:from>
        <xdr:to>
          <xdr:col>9</xdr:col>
          <xdr:colOff>590550</xdr:colOff>
          <xdr:row>50</xdr:row>
          <xdr:rowOff>152400</xdr:rowOff>
        </xdr:to>
        <xdr:sp macro="" textlink="">
          <xdr:nvSpPr>
            <xdr:cNvPr id="38933" name="Check Box 21" hidden="1">
              <a:extLst>
                <a:ext uri="{63B3BB69-23CF-44E3-9099-C40C66FF867C}">
                  <a14:compatExt spid="_x0000_s389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49</xdr:row>
          <xdr:rowOff>190500</xdr:rowOff>
        </xdr:from>
        <xdr:to>
          <xdr:col>7</xdr:col>
          <xdr:colOff>590550</xdr:colOff>
          <xdr:row>50</xdr:row>
          <xdr:rowOff>152400</xdr:rowOff>
        </xdr:to>
        <xdr:sp macro="" textlink="">
          <xdr:nvSpPr>
            <xdr:cNvPr id="38934" name="Check Box 22" hidden="1">
              <a:extLst>
                <a:ext uri="{63B3BB69-23CF-44E3-9099-C40C66FF867C}">
                  <a14:compatExt spid="_x0000_s389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67</xdr:row>
          <xdr:rowOff>161925</xdr:rowOff>
        </xdr:from>
        <xdr:to>
          <xdr:col>9</xdr:col>
          <xdr:colOff>76200</xdr:colOff>
          <xdr:row>68</xdr:row>
          <xdr:rowOff>161925</xdr:rowOff>
        </xdr:to>
        <xdr:sp macro="" textlink="">
          <xdr:nvSpPr>
            <xdr:cNvPr id="38935" name="Check Box 23" hidden="1">
              <a:extLst>
                <a:ext uri="{63B3BB69-23CF-44E3-9099-C40C66FF867C}">
                  <a14:compatExt spid="_x0000_s389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67</xdr:row>
          <xdr:rowOff>161925</xdr:rowOff>
        </xdr:from>
        <xdr:to>
          <xdr:col>9</xdr:col>
          <xdr:colOff>590550</xdr:colOff>
          <xdr:row>68</xdr:row>
          <xdr:rowOff>161925</xdr:rowOff>
        </xdr:to>
        <xdr:sp macro="" textlink="">
          <xdr:nvSpPr>
            <xdr:cNvPr id="38936" name="Check Box 24" hidden="1">
              <a:extLst>
                <a:ext uri="{63B3BB69-23CF-44E3-9099-C40C66FF867C}">
                  <a14:compatExt spid="_x0000_s389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67</xdr:row>
          <xdr:rowOff>161925</xdr:rowOff>
        </xdr:from>
        <xdr:to>
          <xdr:col>7</xdr:col>
          <xdr:colOff>590550</xdr:colOff>
          <xdr:row>68</xdr:row>
          <xdr:rowOff>161925</xdr:rowOff>
        </xdr:to>
        <xdr:sp macro="" textlink="">
          <xdr:nvSpPr>
            <xdr:cNvPr id="38937" name="Check Box 25" hidden="1">
              <a:extLst>
                <a:ext uri="{63B3BB69-23CF-44E3-9099-C40C66FF867C}">
                  <a14:compatExt spid="_x0000_s389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74</xdr:row>
          <xdr:rowOff>190500</xdr:rowOff>
        </xdr:from>
        <xdr:to>
          <xdr:col>9</xdr:col>
          <xdr:colOff>76200</xdr:colOff>
          <xdr:row>75</xdr:row>
          <xdr:rowOff>152400</xdr:rowOff>
        </xdr:to>
        <xdr:sp macro="" textlink="">
          <xdr:nvSpPr>
            <xdr:cNvPr id="38938" name="Check Box 26" hidden="1">
              <a:extLst>
                <a:ext uri="{63B3BB69-23CF-44E3-9099-C40C66FF867C}">
                  <a14:compatExt spid="_x0000_s389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74</xdr:row>
          <xdr:rowOff>190500</xdr:rowOff>
        </xdr:from>
        <xdr:to>
          <xdr:col>9</xdr:col>
          <xdr:colOff>590550</xdr:colOff>
          <xdr:row>75</xdr:row>
          <xdr:rowOff>152400</xdr:rowOff>
        </xdr:to>
        <xdr:sp macro="" textlink="">
          <xdr:nvSpPr>
            <xdr:cNvPr id="38939" name="Check Box 27" hidden="1">
              <a:extLst>
                <a:ext uri="{63B3BB69-23CF-44E3-9099-C40C66FF867C}">
                  <a14:compatExt spid="_x0000_s389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74</xdr:row>
          <xdr:rowOff>190500</xdr:rowOff>
        </xdr:from>
        <xdr:to>
          <xdr:col>7</xdr:col>
          <xdr:colOff>590550</xdr:colOff>
          <xdr:row>75</xdr:row>
          <xdr:rowOff>152400</xdr:rowOff>
        </xdr:to>
        <xdr:sp macro="" textlink="">
          <xdr:nvSpPr>
            <xdr:cNvPr id="38940" name="Check Box 28" hidden="1">
              <a:extLst>
                <a:ext uri="{63B3BB69-23CF-44E3-9099-C40C66FF867C}">
                  <a14:compatExt spid="_x0000_s389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83</xdr:row>
          <xdr:rowOff>152400</xdr:rowOff>
        </xdr:from>
        <xdr:to>
          <xdr:col>9</xdr:col>
          <xdr:colOff>76200</xdr:colOff>
          <xdr:row>84</xdr:row>
          <xdr:rowOff>152400</xdr:rowOff>
        </xdr:to>
        <xdr:sp macro="" textlink="">
          <xdr:nvSpPr>
            <xdr:cNvPr id="38941" name="Check Box 29" hidden="1">
              <a:extLst>
                <a:ext uri="{63B3BB69-23CF-44E3-9099-C40C66FF867C}">
                  <a14:compatExt spid="_x0000_s389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83</xdr:row>
          <xdr:rowOff>152400</xdr:rowOff>
        </xdr:from>
        <xdr:to>
          <xdr:col>9</xdr:col>
          <xdr:colOff>590550</xdr:colOff>
          <xdr:row>84</xdr:row>
          <xdr:rowOff>152400</xdr:rowOff>
        </xdr:to>
        <xdr:sp macro="" textlink="">
          <xdr:nvSpPr>
            <xdr:cNvPr id="38942" name="Check Box 30" hidden="1">
              <a:extLst>
                <a:ext uri="{63B3BB69-23CF-44E3-9099-C40C66FF867C}">
                  <a14:compatExt spid="_x0000_s389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88</xdr:row>
          <xdr:rowOff>190500</xdr:rowOff>
        </xdr:from>
        <xdr:to>
          <xdr:col>9</xdr:col>
          <xdr:colOff>76200</xdr:colOff>
          <xdr:row>89</xdr:row>
          <xdr:rowOff>152400</xdr:rowOff>
        </xdr:to>
        <xdr:sp macro="" textlink="">
          <xdr:nvSpPr>
            <xdr:cNvPr id="38943" name="Check Box 31" hidden="1">
              <a:extLst>
                <a:ext uri="{63B3BB69-23CF-44E3-9099-C40C66FF867C}">
                  <a14:compatExt spid="_x0000_s389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88</xdr:row>
          <xdr:rowOff>190500</xdr:rowOff>
        </xdr:from>
        <xdr:to>
          <xdr:col>9</xdr:col>
          <xdr:colOff>590550</xdr:colOff>
          <xdr:row>89</xdr:row>
          <xdr:rowOff>152400</xdr:rowOff>
        </xdr:to>
        <xdr:sp macro="" textlink="">
          <xdr:nvSpPr>
            <xdr:cNvPr id="38944" name="Check Box 32" hidden="1">
              <a:extLst>
                <a:ext uri="{63B3BB69-23CF-44E3-9099-C40C66FF867C}">
                  <a14:compatExt spid="_x0000_s389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103</xdr:row>
          <xdr:rowOff>200025</xdr:rowOff>
        </xdr:from>
        <xdr:to>
          <xdr:col>9</xdr:col>
          <xdr:colOff>76200</xdr:colOff>
          <xdr:row>104</xdr:row>
          <xdr:rowOff>161925</xdr:rowOff>
        </xdr:to>
        <xdr:sp macro="" textlink="">
          <xdr:nvSpPr>
            <xdr:cNvPr id="38945" name="Check Box 33" hidden="1">
              <a:extLst>
                <a:ext uri="{63B3BB69-23CF-44E3-9099-C40C66FF867C}">
                  <a14:compatExt spid="_x0000_s389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103</xdr:row>
          <xdr:rowOff>200025</xdr:rowOff>
        </xdr:from>
        <xdr:to>
          <xdr:col>9</xdr:col>
          <xdr:colOff>590550</xdr:colOff>
          <xdr:row>104</xdr:row>
          <xdr:rowOff>161925</xdr:rowOff>
        </xdr:to>
        <xdr:sp macro="" textlink="">
          <xdr:nvSpPr>
            <xdr:cNvPr id="38946" name="Check Box 34" hidden="1">
              <a:extLst>
                <a:ext uri="{63B3BB69-23CF-44E3-9099-C40C66FF867C}">
                  <a14:compatExt spid="_x0000_s389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106</xdr:row>
          <xdr:rowOff>161925</xdr:rowOff>
        </xdr:from>
        <xdr:to>
          <xdr:col>9</xdr:col>
          <xdr:colOff>76200</xdr:colOff>
          <xdr:row>107</xdr:row>
          <xdr:rowOff>161925</xdr:rowOff>
        </xdr:to>
        <xdr:sp macro="" textlink="">
          <xdr:nvSpPr>
            <xdr:cNvPr id="38947" name="Check Box 35" hidden="1">
              <a:extLst>
                <a:ext uri="{63B3BB69-23CF-44E3-9099-C40C66FF867C}">
                  <a14:compatExt spid="_x0000_s389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106</xdr:row>
          <xdr:rowOff>161925</xdr:rowOff>
        </xdr:from>
        <xdr:to>
          <xdr:col>9</xdr:col>
          <xdr:colOff>590550</xdr:colOff>
          <xdr:row>107</xdr:row>
          <xdr:rowOff>161925</xdr:rowOff>
        </xdr:to>
        <xdr:sp macro="" textlink="">
          <xdr:nvSpPr>
            <xdr:cNvPr id="38948" name="Check Box 36" hidden="1">
              <a:extLst>
                <a:ext uri="{63B3BB69-23CF-44E3-9099-C40C66FF867C}">
                  <a14:compatExt spid="_x0000_s389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109</xdr:row>
          <xdr:rowOff>161925</xdr:rowOff>
        </xdr:from>
        <xdr:to>
          <xdr:col>9</xdr:col>
          <xdr:colOff>76200</xdr:colOff>
          <xdr:row>110</xdr:row>
          <xdr:rowOff>161925</xdr:rowOff>
        </xdr:to>
        <xdr:sp macro="" textlink="">
          <xdr:nvSpPr>
            <xdr:cNvPr id="38949" name="Check Box 37" hidden="1">
              <a:extLst>
                <a:ext uri="{63B3BB69-23CF-44E3-9099-C40C66FF867C}">
                  <a14:compatExt spid="_x0000_s389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109</xdr:row>
          <xdr:rowOff>161925</xdr:rowOff>
        </xdr:from>
        <xdr:to>
          <xdr:col>9</xdr:col>
          <xdr:colOff>590550</xdr:colOff>
          <xdr:row>110</xdr:row>
          <xdr:rowOff>161925</xdr:rowOff>
        </xdr:to>
        <xdr:sp macro="" textlink="">
          <xdr:nvSpPr>
            <xdr:cNvPr id="38950" name="Check Box 38" hidden="1">
              <a:extLst>
                <a:ext uri="{63B3BB69-23CF-44E3-9099-C40C66FF867C}">
                  <a14:compatExt spid="_x0000_s389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115</xdr:row>
          <xdr:rowOff>152400</xdr:rowOff>
        </xdr:from>
        <xdr:to>
          <xdr:col>9</xdr:col>
          <xdr:colOff>76200</xdr:colOff>
          <xdr:row>116</xdr:row>
          <xdr:rowOff>152400</xdr:rowOff>
        </xdr:to>
        <xdr:sp macro="" textlink="">
          <xdr:nvSpPr>
            <xdr:cNvPr id="38951" name="Check Box 39" hidden="1">
              <a:extLst>
                <a:ext uri="{63B3BB69-23CF-44E3-9099-C40C66FF867C}">
                  <a14:compatExt spid="_x0000_s389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115</xdr:row>
          <xdr:rowOff>152400</xdr:rowOff>
        </xdr:from>
        <xdr:to>
          <xdr:col>9</xdr:col>
          <xdr:colOff>590550</xdr:colOff>
          <xdr:row>116</xdr:row>
          <xdr:rowOff>152400</xdr:rowOff>
        </xdr:to>
        <xdr:sp macro="" textlink="">
          <xdr:nvSpPr>
            <xdr:cNvPr id="38952" name="Check Box 40" hidden="1">
              <a:extLst>
                <a:ext uri="{63B3BB69-23CF-44E3-9099-C40C66FF867C}">
                  <a14:compatExt spid="_x0000_s389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115</xdr:row>
          <xdr:rowOff>152400</xdr:rowOff>
        </xdr:from>
        <xdr:to>
          <xdr:col>7</xdr:col>
          <xdr:colOff>590550</xdr:colOff>
          <xdr:row>116</xdr:row>
          <xdr:rowOff>152400</xdr:rowOff>
        </xdr:to>
        <xdr:sp macro="" textlink="">
          <xdr:nvSpPr>
            <xdr:cNvPr id="38953" name="Check Box 41" hidden="1">
              <a:extLst>
                <a:ext uri="{63B3BB69-23CF-44E3-9099-C40C66FF867C}">
                  <a14:compatExt spid="_x0000_s389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125</xdr:row>
          <xdr:rowOff>161925</xdr:rowOff>
        </xdr:from>
        <xdr:to>
          <xdr:col>9</xdr:col>
          <xdr:colOff>76200</xdr:colOff>
          <xdr:row>126</xdr:row>
          <xdr:rowOff>161925</xdr:rowOff>
        </xdr:to>
        <xdr:sp macro="" textlink="">
          <xdr:nvSpPr>
            <xdr:cNvPr id="38954" name="Check Box 42" hidden="1">
              <a:extLst>
                <a:ext uri="{63B3BB69-23CF-44E3-9099-C40C66FF867C}">
                  <a14:compatExt spid="_x0000_s389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125</xdr:row>
          <xdr:rowOff>161925</xdr:rowOff>
        </xdr:from>
        <xdr:to>
          <xdr:col>9</xdr:col>
          <xdr:colOff>590550</xdr:colOff>
          <xdr:row>126</xdr:row>
          <xdr:rowOff>161925</xdr:rowOff>
        </xdr:to>
        <xdr:sp macro="" textlink="">
          <xdr:nvSpPr>
            <xdr:cNvPr id="38955" name="Check Box 43" hidden="1">
              <a:extLst>
                <a:ext uri="{63B3BB69-23CF-44E3-9099-C40C66FF867C}">
                  <a14:compatExt spid="_x0000_s389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93</xdr:row>
          <xdr:rowOff>190500</xdr:rowOff>
        </xdr:from>
        <xdr:to>
          <xdr:col>9</xdr:col>
          <xdr:colOff>76200</xdr:colOff>
          <xdr:row>94</xdr:row>
          <xdr:rowOff>152400</xdr:rowOff>
        </xdr:to>
        <xdr:sp macro="" textlink="">
          <xdr:nvSpPr>
            <xdr:cNvPr id="38956" name="Check Box 44" hidden="1">
              <a:extLst>
                <a:ext uri="{63B3BB69-23CF-44E3-9099-C40C66FF867C}">
                  <a14:compatExt spid="_x0000_s389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93</xdr:row>
          <xdr:rowOff>190500</xdr:rowOff>
        </xdr:from>
        <xdr:to>
          <xdr:col>9</xdr:col>
          <xdr:colOff>590550</xdr:colOff>
          <xdr:row>94</xdr:row>
          <xdr:rowOff>152400</xdr:rowOff>
        </xdr:to>
        <xdr:sp macro="" textlink="">
          <xdr:nvSpPr>
            <xdr:cNvPr id="38957" name="Check Box 45" hidden="1">
              <a:extLst>
                <a:ext uri="{63B3BB69-23CF-44E3-9099-C40C66FF867C}">
                  <a14:compatExt spid="_x0000_s389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98</xdr:row>
          <xdr:rowOff>200025</xdr:rowOff>
        </xdr:from>
        <xdr:to>
          <xdr:col>9</xdr:col>
          <xdr:colOff>76200</xdr:colOff>
          <xdr:row>99</xdr:row>
          <xdr:rowOff>161925</xdr:rowOff>
        </xdr:to>
        <xdr:sp macro="" textlink="">
          <xdr:nvSpPr>
            <xdr:cNvPr id="38958" name="Check Box 46" hidden="1">
              <a:extLst>
                <a:ext uri="{63B3BB69-23CF-44E3-9099-C40C66FF867C}">
                  <a14:compatExt spid="_x0000_s389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98</xdr:row>
          <xdr:rowOff>200025</xdr:rowOff>
        </xdr:from>
        <xdr:to>
          <xdr:col>9</xdr:col>
          <xdr:colOff>590550</xdr:colOff>
          <xdr:row>99</xdr:row>
          <xdr:rowOff>161925</xdr:rowOff>
        </xdr:to>
        <xdr:sp macro="" textlink="">
          <xdr:nvSpPr>
            <xdr:cNvPr id="38959" name="Check Box 47" hidden="1">
              <a:extLst>
                <a:ext uri="{63B3BB69-23CF-44E3-9099-C40C66FF867C}">
                  <a14:compatExt spid="_x0000_s389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128</xdr:row>
          <xdr:rowOff>161925</xdr:rowOff>
        </xdr:from>
        <xdr:to>
          <xdr:col>9</xdr:col>
          <xdr:colOff>76200</xdr:colOff>
          <xdr:row>129</xdr:row>
          <xdr:rowOff>161925</xdr:rowOff>
        </xdr:to>
        <xdr:sp macro="" textlink="">
          <xdr:nvSpPr>
            <xdr:cNvPr id="38960" name="Check Box 48" hidden="1">
              <a:extLst>
                <a:ext uri="{63B3BB69-23CF-44E3-9099-C40C66FF867C}">
                  <a14:compatExt spid="_x0000_s389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128</xdr:row>
          <xdr:rowOff>161925</xdr:rowOff>
        </xdr:from>
        <xdr:to>
          <xdr:col>9</xdr:col>
          <xdr:colOff>590550</xdr:colOff>
          <xdr:row>129</xdr:row>
          <xdr:rowOff>161925</xdr:rowOff>
        </xdr:to>
        <xdr:sp macro="" textlink="">
          <xdr:nvSpPr>
            <xdr:cNvPr id="38961" name="Check Box 49" hidden="1">
              <a:extLst>
                <a:ext uri="{63B3BB69-23CF-44E3-9099-C40C66FF867C}">
                  <a14:compatExt spid="_x0000_s389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130</xdr:row>
          <xdr:rowOff>161925</xdr:rowOff>
        </xdr:from>
        <xdr:to>
          <xdr:col>9</xdr:col>
          <xdr:colOff>76200</xdr:colOff>
          <xdr:row>131</xdr:row>
          <xdr:rowOff>161925</xdr:rowOff>
        </xdr:to>
        <xdr:sp macro="" textlink="">
          <xdr:nvSpPr>
            <xdr:cNvPr id="38962" name="Check Box 50" hidden="1">
              <a:extLst>
                <a:ext uri="{63B3BB69-23CF-44E3-9099-C40C66FF867C}">
                  <a14:compatExt spid="_x0000_s389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130</xdr:row>
          <xdr:rowOff>161925</xdr:rowOff>
        </xdr:from>
        <xdr:to>
          <xdr:col>9</xdr:col>
          <xdr:colOff>590550</xdr:colOff>
          <xdr:row>131</xdr:row>
          <xdr:rowOff>161925</xdr:rowOff>
        </xdr:to>
        <xdr:sp macro="" textlink="">
          <xdr:nvSpPr>
            <xdr:cNvPr id="38963" name="Check Box 51" hidden="1">
              <a:extLst>
                <a:ext uri="{63B3BB69-23CF-44E3-9099-C40C66FF867C}">
                  <a14:compatExt spid="_x0000_s389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138</xdr:row>
          <xdr:rowOff>161925</xdr:rowOff>
        </xdr:from>
        <xdr:to>
          <xdr:col>9</xdr:col>
          <xdr:colOff>76200</xdr:colOff>
          <xdr:row>139</xdr:row>
          <xdr:rowOff>161925</xdr:rowOff>
        </xdr:to>
        <xdr:sp macro="" textlink="">
          <xdr:nvSpPr>
            <xdr:cNvPr id="38964" name="Check Box 52" hidden="1">
              <a:extLst>
                <a:ext uri="{63B3BB69-23CF-44E3-9099-C40C66FF867C}">
                  <a14:compatExt spid="_x0000_s389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138</xdr:row>
          <xdr:rowOff>161925</xdr:rowOff>
        </xdr:from>
        <xdr:to>
          <xdr:col>9</xdr:col>
          <xdr:colOff>590550</xdr:colOff>
          <xdr:row>139</xdr:row>
          <xdr:rowOff>161925</xdr:rowOff>
        </xdr:to>
        <xdr:sp macro="" textlink="">
          <xdr:nvSpPr>
            <xdr:cNvPr id="38965" name="Check Box 53" hidden="1">
              <a:extLst>
                <a:ext uri="{63B3BB69-23CF-44E3-9099-C40C66FF867C}">
                  <a14:compatExt spid="_x0000_s389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138</xdr:row>
          <xdr:rowOff>161925</xdr:rowOff>
        </xdr:from>
        <xdr:to>
          <xdr:col>7</xdr:col>
          <xdr:colOff>590550</xdr:colOff>
          <xdr:row>139</xdr:row>
          <xdr:rowOff>161925</xdr:rowOff>
        </xdr:to>
        <xdr:sp macro="" textlink="">
          <xdr:nvSpPr>
            <xdr:cNvPr id="38966" name="Check Box 54" hidden="1">
              <a:extLst>
                <a:ext uri="{63B3BB69-23CF-44E3-9099-C40C66FF867C}">
                  <a14:compatExt spid="_x0000_s389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143</xdr:row>
          <xdr:rowOff>0</xdr:rowOff>
        </xdr:from>
        <xdr:to>
          <xdr:col>9</xdr:col>
          <xdr:colOff>76200</xdr:colOff>
          <xdr:row>144</xdr:row>
          <xdr:rowOff>0</xdr:rowOff>
        </xdr:to>
        <xdr:sp macro="" textlink="">
          <xdr:nvSpPr>
            <xdr:cNvPr id="38967" name="Check Box 55" hidden="1">
              <a:extLst>
                <a:ext uri="{63B3BB69-23CF-44E3-9099-C40C66FF867C}">
                  <a14:compatExt spid="_x0000_s389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143</xdr:row>
          <xdr:rowOff>0</xdr:rowOff>
        </xdr:from>
        <xdr:to>
          <xdr:col>9</xdr:col>
          <xdr:colOff>590550</xdr:colOff>
          <xdr:row>144</xdr:row>
          <xdr:rowOff>0</xdr:rowOff>
        </xdr:to>
        <xdr:sp macro="" textlink="">
          <xdr:nvSpPr>
            <xdr:cNvPr id="38968" name="Check Box 56" hidden="1">
              <a:extLst>
                <a:ext uri="{63B3BB69-23CF-44E3-9099-C40C66FF867C}">
                  <a14:compatExt spid="_x0000_s389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151</xdr:row>
          <xdr:rowOff>0</xdr:rowOff>
        </xdr:from>
        <xdr:to>
          <xdr:col>9</xdr:col>
          <xdr:colOff>76200</xdr:colOff>
          <xdr:row>152</xdr:row>
          <xdr:rowOff>0</xdr:rowOff>
        </xdr:to>
        <xdr:sp macro="" textlink="">
          <xdr:nvSpPr>
            <xdr:cNvPr id="38969" name="Check Box 57" hidden="1">
              <a:extLst>
                <a:ext uri="{63B3BB69-23CF-44E3-9099-C40C66FF867C}">
                  <a14:compatExt spid="_x0000_s389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151</xdr:row>
          <xdr:rowOff>0</xdr:rowOff>
        </xdr:from>
        <xdr:to>
          <xdr:col>9</xdr:col>
          <xdr:colOff>590550</xdr:colOff>
          <xdr:row>152</xdr:row>
          <xdr:rowOff>0</xdr:rowOff>
        </xdr:to>
        <xdr:sp macro="" textlink="">
          <xdr:nvSpPr>
            <xdr:cNvPr id="38970" name="Check Box 58" hidden="1">
              <a:extLst>
                <a:ext uri="{63B3BB69-23CF-44E3-9099-C40C66FF867C}">
                  <a14:compatExt spid="_x0000_s389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155</xdr:row>
          <xdr:rowOff>0</xdr:rowOff>
        </xdr:from>
        <xdr:to>
          <xdr:col>9</xdr:col>
          <xdr:colOff>76200</xdr:colOff>
          <xdr:row>156</xdr:row>
          <xdr:rowOff>0</xdr:rowOff>
        </xdr:to>
        <xdr:sp macro="" textlink="">
          <xdr:nvSpPr>
            <xdr:cNvPr id="38971" name="Check Box 59" hidden="1">
              <a:extLst>
                <a:ext uri="{63B3BB69-23CF-44E3-9099-C40C66FF867C}">
                  <a14:compatExt spid="_x0000_s389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155</xdr:row>
          <xdr:rowOff>0</xdr:rowOff>
        </xdr:from>
        <xdr:to>
          <xdr:col>9</xdr:col>
          <xdr:colOff>590550</xdr:colOff>
          <xdr:row>156</xdr:row>
          <xdr:rowOff>0</xdr:rowOff>
        </xdr:to>
        <xdr:sp macro="" textlink="">
          <xdr:nvSpPr>
            <xdr:cNvPr id="38972" name="Check Box 60" hidden="1">
              <a:extLst>
                <a:ext uri="{63B3BB69-23CF-44E3-9099-C40C66FF867C}">
                  <a14:compatExt spid="_x0000_s389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161</xdr:row>
          <xdr:rowOff>0</xdr:rowOff>
        </xdr:from>
        <xdr:to>
          <xdr:col>9</xdr:col>
          <xdr:colOff>76200</xdr:colOff>
          <xdr:row>161</xdr:row>
          <xdr:rowOff>161925</xdr:rowOff>
        </xdr:to>
        <xdr:sp macro="" textlink="">
          <xdr:nvSpPr>
            <xdr:cNvPr id="38973" name="Check Box 61" hidden="1">
              <a:extLst>
                <a:ext uri="{63B3BB69-23CF-44E3-9099-C40C66FF867C}">
                  <a14:compatExt spid="_x0000_s389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161</xdr:row>
          <xdr:rowOff>0</xdr:rowOff>
        </xdr:from>
        <xdr:to>
          <xdr:col>9</xdr:col>
          <xdr:colOff>590550</xdr:colOff>
          <xdr:row>161</xdr:row>
          <xdr:rowOff>161925</xdr:rowOff>
        </xdr:to>
        <xdr:sp macro="" textlink="">
          <xdr:nvSpPr>
            <xdr:cNvPr id="38974" name="Check Box 62" hidden="1">
              <a:extLst>
                <a:ext uri="{63B3BB69-23CF-44E3-9099-C40C66FF867C}">
                  <a14:compatExt spid="_x0000_s389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164</xdr:row>
          <xdr:rowOff>0</xdr:rowOff>
        </xdr:from>
        <xdr:to>
          <xdr:col>9</xdr:col>
          <xdr:colOff>76200</xdr:colOff>
          <xdr:row>165</xdr:row>
          <xdr:rowOff>0</xdr:rowOff>
        </xdr:to>
        <xdr:sp macro="" textlink="">
          <xdr:nvSpPr>
            <xdr:cNvPr id="38975" name="Check Box 63" hidden="1">
              <a:extLst>
                <a:ext uri="{63B3BB69-23CF-44E3-9099-C40C66FF867C}">
                  <a14:compatExt spid="_x0000_s389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164</xdr:row>
          <xdr:rowOff>0</xdr:rowOff>
        </xdr:from>
        <xdr:to>
          <xdr:col>9</xdr:col>
          <xdr:colOff>590550</xdr:colOff>
          <xdr:row>165</xdr:row>
          <xdr:rowOff>0</xdr:rowOff>
        </xdr:to>
        <xdr:sp macro="" textlink="">
          <xdr:nvSpPr>
            <xdr:cNvPr id="38976" name="Check Box 64" hidden="1">
              <a:extLst>
                <a:ext uri="{63B3BB69-23CF-44E3-9099-C40C66FF867C}">
                  <a14:compatExt spid="_x0000_s389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169</xdr:row>
          <xdr:rowOff>9525</xdr:rowOff>
        </xdr:from>
        <xdr:to>
          <xdr:col>9</xdr:col>
          <xdr:colOff>76200</xdr:colOff>
          <xdr:row>170</xdr:row>
          <xdr:rowOff>9525</xdr:rowOff>
        </xdr:to>
        <xdr:sp macro="" textlink="">
          <xdr:nvSpPr>
            <xdr:cNvPr id="38977" name="Check Box 65" hidden="1">
              <a:extLst>
                <a:ext uri="{63B3BB69-23CF-44E3-9099-C40C66FF867C}">
                  <a14:compatExt spid="_x0000_s389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169</xdr:row>
          <xdr:rowOff>9525</xdr:rowOff>
        </xdr:from>
        <xdr:to>
          <xdr:col>9</xdr:col>
          <xdr:colOff>590550</xdr:colOff>
          <xdr:row>170</xdr:row>
          <xdr:rowOff>9525</xdr:rowOff>
        </xdr:to>
        <xdr:sp macro="" textlink="">
          <xdr:nvSpPr>
            <xdr:cNvPr id="38978" name="Check Box 66" hidden="1">
              <a:extLst>
                <a:ext uri="{63B3BB69-23CF-44E3-9099-C40C66FF867C}">
                  <a14:compatExt spid="_x0000_s389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171</xdr:row>
          <xdr:rowOff>161925</xdr:rowOff>
        </xdr:from>
        <xdr:to>
          <xdr:col>9</xdr:col>
          <xdr:colOff>76200</xdr:colOff>
          <xdr:row>172</xdr:row>
          <xdr:rowOff>161925</xdr:rowOff>
        </xdr:to>
        <xdr:sp macro="" textlink="">
          <xdr:nvSpPr>
            <xdr:cNvPr id="38979" name="Check Box 67" hidden="1">
              <a:extLst>
                <a:ext uri="{63B3BB69-23CF-44E3-9099-C40C66FF867C}">
                  <a14:compatExt spid="_x0000_s389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171</xdr:row>
          <xdr:rowOff>161925</xdr:rowOff>
        </xdr:from>
        <xdr:to>
          <xdr:col>9</xdr:col>
          <xdr:colOff>590550</xdr:colOff>
          <xdr:row>172</xdr:row>
          <xdr:rowOff>161925</xdr:rowOff>
        </xdr:to>
        <xdr:sp macro="" textlink="">
          <xdr:nvSpPr>
            <xdr:cNvPr id="38980" name="Check Box 68" hidden="1">
              <a:extLst>
                <a:ext uri="{63B3BB69-23CF-44E3-9099-C40C66FF867C}">
                  <a14:compatExt spid="_x0000_s389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171</xdr:row>
          <xdr:rowOff>161925</xdr:rowOff>
        </xdr:from>
        <xdr:to>
          <xdr:col>7</xdr:col>
          <xdr:colOff>590550</xdr:colOff>
          <xdr:row>172</xdr:row>
          <xdr:rowOff>161925</xdr:rowOff>
        </xdr:to>
        <xdr:sp macro="" textlink="">
          <xdr:nvSpPr>
            <xdr:cNvPr id="38981" name="Check Box 69" hidden="1">
              <a:extLst>
                <a:ext uri="{63B3BB69-23CF-44E3-9099-C40C66FF867C}">
                  <a14:compatExt spid="_x0000_s389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175</xdr:row>
          <xdr:rowOff>161925</xdr:rowOff>
        </xdr:from>
        <xdr:to>
          <xdr:col>9</xdr:col>
          <xdr:colOff>76200</xdr:colOff>
          <xdr:row>176</xdr:row>
          <xdr:rowOff>161925</xdr:rowOff>
        </xdr:to>
        <xdr:sp macro="" textlink="">
          <xdr:nvSpPr>
            <xdr:cNvPr id="38982" name="Check Box 70" hidden="1">
              <a:extLst>
                <a:ext uri="{63B3BB69-23CF-44E3-9099-C40C66FF867C}">
                  <a14:compatExt spid="_x0000_s389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175</xdr:row>
          <xdr:rowOff>161925</xdr:rowOff>
        </xdr:from>
        <xdr:to>
          <xdr:col>9</xdr:col>
          <xdr:colOff>590550</xdr:colOff>
          <xdr:row>176</xdr:row>
          <xdr:rowOff>161925</xdr:rowOff>
        </xdr:to>
        <xdr:sp macro="" textlink="">
          <xdr:nvSpPr>
            <xdr:cNvPr id="38983" name="Check Box 71" hidden="1">
              <a:extLst>
                <a:ext uri="{63B3BB69-23CF-44E3-9099-C40C66FF867C}">
                  <a14:compatExt spid="_x0000_s389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179</xdr:row>
          <xdr:rowOff>161925</xdr:rowOff>
        </xdr:from>
        <xdr:to>
          <xdr:col>9</xdr:col>
          <xdr:colOff>76200</xdr:colOff>
          <xdr:row>180</xdr:row>
          <xdr:rowOff>161925</xdr:rowOff>
        </xdr:to>
        <xdr:sp macro="" textlink="">
          <xdr:nvSpPr>
            <xdr:cNvPr id="38984" name="Check Box 72" hidden="1">
              <a:extLst>
                <a:ext uri="{63B3BB69-23CF-44E3-9099-C40C66FF867C}">
                  <a14:compatExt spid="_x0000_s389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179</xdr:row>
          <xdr:rowOff>161925</xdr:rowOff>
        </xdr:from>
        <xdr:to>
          <xdr:col>9</xdr:col>
          <xdr:colOff>590550</xdr:colOff>
          <xdr:row>180</xdr:row>
          <xdr:rowOff>161925</xdr:rowOff>
        </xdr:to>
        <xdr:sp macro="" textlink="">
          <xdr:nvSpPr>
            <xdr:cNvPr id="38985" name="Check Box 73" hidden="1">
              <a:extLst>
                <a:ext uri="{63B3BB69-23CF-44E3-9099-C40C66FF867C}">
                  <a14:compatExt spid="_x0000_s389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181</xdr:row>
          <xdr:rowOff>161925</xdr:rowOff>
        </xdr:from>
        <xdr:to>
          <xdr:col>9</xdr:col>
          <xdr:colOff>76200</xdr:colOff>
          <xdr:row>182</xdr:row>
          <xdr:rowOff>161925</xdr:rowOff>
        </xdr:to>
        <xdr:sp macro="" textlink="">
          <xdr:nvSpPr>
            <xdr:cNvPr id="38986" name="Check Box 74" hidden="1">
              <a:extLst>
                <a:ext uri="{63B3BB69-23CF-44E3-9099-C40C66FF867C}">
                  <a14:compatExt spid="_x0000_s389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181</xdr:row>
          <xdr:rowOff>161925</xdr:rowOff>
        </xdr:from>
        <xdr:to>
          <xdr:col>9</xdr:col>
          <xdr:colOff>590550</xdr:colOff>
          <xdr:row>182</xdr:row>
          <xdr:rowOff>161925</xdr:rowOff>
        </xdr:to>
        <xdr:sp macro="" textlink="">
          <xdr:nvSpPr>
            <xdr:cNvPr id="38987" name="Check Box 75" hidden="1">
              <a:extLst>
                <a:ext uri="{63B3BB69-23CF-44E3-9099-C40C66FF867C}">
                  <a14:compatExt spid="_x0000_s389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132</xdr:row>
          <xdr:rowOff>161925</xdr:rowOff>
        </xdr:from>
        <xdr:to>
          <xdr:col>9</xdr:col>
          <xdr:colOff>76200</xdr:colOff>
          <xdr:row>133</xdr:row>
          <xdr:rowOff>161925</xdr:rowOff>
        </xdr:to>
        <xdr:sp macro="" textlink="">
          <xdr:nvSpPr>
            <xdr:cNvPr id="38991" name="Check Box 79" hidden="1">
              <a:extLst>
                <a:ext uri="{63B3BB69-23CF-44E3-9099-C40C66FF867C}">
                  <a14:compatExt spid="_x0000_s389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132</xdr:row>
          <xdr:rowOff>161925</xdr:rowOff>
        </xdr:from>
        <xdr:to>
          <xdr:col>9</xdr:col>
          <xdr:colOff>590550</xdr:colOff>
          <xdr:row>133</xdr:row>
          <xdr:rowOff>161925</xdr:rowOff>
        </xdr:to>
        <xdr:sp macro="" textlink="">
          <xdr:nvSpPr>
            <xdr:cNvPr id="38992" name="Check Box 80" hidden="1">
              <a:extLst>
                <a:ext uri="{63B3BB69-23CF-44E3-9099-C40C66FF867C}">
                  <a14:compatExt spid="_x0000_s389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134</xdr:row>
          <xdr:rowOff>161925</xdr:rowOff>
        </xdr:from>
        <xdr:to>
          <xdr:col>9</xdr:col>
          <xdr:colOff>76200</xdr:colOff>
          <xdr:row>135</xdr:row>
          <xdr:rowOff>161925</xdr:rowOff>
        </xdr:to>
        <xdr:sp macro="" textlink="">
          <xdr:nvSpPr>
            <xdr:cNvPr id="38993" name="Check Box 81" hidden="1">
              <a:extLst>
                <a:ext uri="{63B3BB69-23CF-44E3-9099-C40C66FF867C}">
                  <a14:compatExt spid="_x0000_s389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134</xdr:row>
          <xdr:rowOff>161925</xdr:rowOff>
        </xdr:from>
        <xdr:to>
          <xdr:col>9</xdr:col>
          <xdr:colOff>590550</xdr:colOff>
          <xdr:row>135</xdr:row>
          <xdr:rowOff>161925</xdr:rowOff>
        </xdr:to>
        <xdr:sp macro="" textlink="">
          <xdr:nvSpPr>
            <xdr:cNvPr id="38994" name="Check Box 82" hidden="1">
              <a:extLst>
                <a:ext uri="{63B3BB69-23CF-44E3-9099-C40C66FF867C}">
                  <a14:compatExt spid="_x0000_s389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136</xdr:row>
          <xdr:rowOff>161925</xdr:rowOff>
        </xdr:from>
        <xdr:to>
          <xdr:col>9</xdr:col>
          <xdr:colOff>76200</xdr:colOff>
          <xdr:row>137</xdr:row>
          <xdr:rowOff>161925</xdr:rowOff>
        </xdr:to>
        <xdr:sp macro="" textlink="">
          <xdr:nvSpPr>
            <xdr:cNvPr id="38995" name="Check Box 83" hidden="1">
              <a:extLst>
                <a:ext uri="{63B3BB69-23CF-44E3-9099-C40C66FF867C}">
                  <a14:compatExt spid="_x0000_s389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136</xdr:row>
          <xdr:rowOff>161925</xdr:rowOff>
        </xdr:from>
        <xdr:to>
          <xdr:col>9</xdr:col>
          <xdr:colOff>590550</xdr:colOff>
          <xdr:row>137</xdr:row>
          <xdr:rowOff>161925</xdr:rowOff>
        </xdr:to>
        <xdr:sp macro="" textlink="">
          <xdr:nvSpPr>
            <xdr:cNvPr id="38996" name="Check Box 84" hidden="1">
              <a:extLst>
                <a:ext uri="{63B3BB69-23CF-44E3-9099-C40C66FF867C}">
                  <a14:compatExt spid="_x0000_s389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145</xdr:row>
          <xdr:rowOff>0</xdr:rowOff>
        </xdr:from>
        <xdr:to>
          <xdr:col>9</xdr:col>
          <xdr:colOff>76200</xdr:colOff>
          <xdr:row>146</xdr:row>
          <xdr:rowOff>0</xdr:rowOff>
        </xdr:to>
        <xdr:sp macro="" textlink="">
          <xdr:nvSpPr>
            <xdr:cNvPr id="38997" name="Check Box 85" hidden="1">
              <a:extLst>
                <a:ext uri="{63B3BB69-23CF-44E3-9099-C40C66FF867C}">
                  <a14:compatExt spid="_x0000_s389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145</xdr:row>
          <xdr:rowOff>0</xdr:rowOff>
        </xdr:from>
        <xdr:to>
          <xdr:col>9</xdr:col>
          <xdr:colOff>590550</xdr:colOff>
          <xdr:row>146</xdr:row>
          <xdr:rowOff>0</xdr:rowOff>
        </xdr:to>
        <xdr:sp macro="" textlink="">
          <xdr:nvSpPr>
            <xdr:cNvPr id="38998" name="Check Box 86" hidden="1">
              <a:extLst>
                <a:ext uri="{63B3BB69-23CF-44E3-9099-C40C66FF867C}">
                  <a14:compatExt spid="_x0000_s389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147</xdr:row>
          <xdr:rowOff>0</xdr:rowOff>
        </xdr:from>
        <xdr:to>
          <xdr:col>9</xdr:col>
          <xdr:colOff>76200</xdr:colOff>
          <xdr:row>148</xdr:row>
          <xdr:rowOff>0</xdr:rowOff>
        </xdr:to>
        <xdr:sp macro="" textlink="">
          <xdr:nvSpPr>
            <xdr:cNvPr id="38999" name="Check Box 87" hidden="1">
              <a:extLst>
                <a:ext uri="{63B3BB69-23CF-44E3-9099-C40C66FF867C}">
                  <a14:compatExt spid="_x0000_s389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147</xdr:row>
          <xdr:rowOff>0</xdr:rowOff>
        </xdr:from>
        <xdr:to>
          <xdr:col>9</xdr:col>
          <xdr:colOff>590550</xdr:colOff>
          <xdr:row>148</xdr:row>
          <xdr:rowOff>0</xdr:rowOff>
        </xdr:to>
        <xdr:sp macro="" textlink="">
          <xdr:nvSpPr>
            <xdr:cNvPr id="39000" name="Check Box 88" hidden="1">
              <a:extLst>
                <a:ext uri="{63B3BB69-23CF-44E3-9099-C40C66FF867C}">
                  <a14:compatExt spid="_x0000_s39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704850</xdr:colOff>
          <xdr:row>149</xdr:row>
          <xdr:rowOff>0</xdr:rowOff>
        </xdr:from>
        <xdr:to>
          <xdr:col>9</xdr:col>
          <xdr:colOff>76200</xdr:colOff>
          <xdr:row>150</xdr:row>
          <xdr:rowOff>0</xdr:rowOff>
        </xdr:to>
        <xdr:sp macro="" textlink="">
          <xdr:nvSpPr>
            <xdr:cNvPr id="39001" name="Check Box 89" hidden="1">
              <a:extLst>
                <a:ext uri="{63B3BB69-23CF-44E3-9099-C40C66FF867C}">
                  <a14:compatExt spid="_x0000_s390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514350</xdr:colOff>
          <xdr:row>149</xdr:row>
          <xdr:rowOff>0</xdr:rowOff>
        </xdr:from>
        <xdr:to>
          <xdr:col>9</xdr:col>
          <xdr:colOff>590550</xdr:colOff>
          <xdr:row>150</xdr:row>
          <xdr:rowOff>0</xdr:rowOff>
        </xdr:to>
        <xdr:sp macro="" textlink="">
          <xdr:nvSpPr>
            <xdr:cNvPr id="39002" name="Check Box 90" hidden="1">
              <a:extLst>
                <a:ext uri="{63B3BB69-23CF-44E3-9099-C40C66FF867C}">
                  <a14:compatExt spid="_x0000_s390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189</xdr:row>
          <xdr:rowOff>0</xdr:rowOff>
        </xdr:from>
        <xdr:to>
          <xdr:col>9</xdr:col>
          <xdr:colOff>85725</xdr:colOff>
          <xdr:row>190</xdr:row>
          <xdr:rowOff>0</xdr:rowOff>
        </xdr:to>
        <xdr:sp macro="" textlink="">
          <xdr:nvSpPr>
            <xdr:cNvPr id="38988" name="Check Box 76" hidden="1">
              <a:extLst>
                <a:ext uri="{63B3BB69-23CF-44E3-9099-C40C66FF867C}">
                  <a14:compatExt spid="_x0000_s389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189</xdr:row>
          <xdr:rowOff>0</xdr:rowOff>
        </xdr:from>
        <xdr:to>
          <xdr:col>9</xdr:col>
          <xdr:colOff>600075</xdr:colOff>
          <xdr:row>190</xdr:row>
          <xdr:rowOff>0</xdr:rowOff>
        </xdr:to>
        <xdr:sp macro="" textlink="">
          <xdr:nvSpPr>
            <xdr:cNvPr id="38989" name="Check Box 77" hidden="1">
              <a:extLst>
                <a:ext uri="{63B3BB69-23CF-44E3-9099-C40C66FF867C}">
                  <a14:compatExt spid="_x0000_s389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189</xdr:row>
          <xdr:rowOff>0</xdr:rowOff>
        </xdr:from>
        <xdr:to>
          <xdr:col>7</xdr:col>
          <xdr:colOff>600075</xdr:colOff>
          <xdr:row>190</xdr:row>
          <xdr:rowOff>0</xdr:rowOff>
        </xdr:to>
        <xdr:sp macro="" textlink="">
          <xdr:nvSpPr>
            <xdr:cNvPr id="38990" name="Check Box 78" hidden="1">
              <a:extLst>
                <a:ext uri="{63B3BB69-23CF-44E3-9099-C40C66FF867C}">
                  <a14:compatExt spid="_x0000_s389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196</xdr:row>
          <xdr:rowOff>0</xdr:rowOff>
        </xdr:from>
        <xdr:to>
          <xdr:col>9</xdr:col>
          <xdr:colOff>85725</xdr:colOff>
          <xdr:row>197</xdr:row>
          <xdr:rowOff>0</xdr:rowOff>
        </xdr:to>
        <xdr:sp macro="" textlink="">
          <xdr:nvSpPr>
            <xdr:cNvPr id="39003" name="Check Box 91" hidden="1">
              <a:extLst>
                <a:ext uri="{63B3BB69-23CF-44E3-9099-C40C66FF867C}">
                  <a14:compatExt spid="_x0000_s390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196</xdr:row>
          <xdr:rowOff>0</xdr:rowOff>
        </xdr:from>
        <xdr:to>
          <xdr:col>9</xdr:col>
          <xdr:colOff>600075</xdr:colOff>
          <xdr:row>197</xdr:row>
          <xdr:rowOff>0</xdr:rowOff>
        </xdr:to>
        <xdr:sp macro="" textlink="">
          <xdr:nvSpPr>
            <xdr:cNvPr id="39004" name="Check Box 92" hidden="1">
              <a:extLst>
                <a:ext uri="{63B3BB69-23CF-44E3-9099-C40C66FF867C}">
                  <a14:compatExt spid="_x0000_s390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199</xdr:row>
          <xdr:rowOff>0</xdr:rowOff>
        </xdr:from>
        <xdr:to>
          <xdr:col>9</xdr:col>
          <xdr:colOff>85725</xdr:colOff>
          <xdr:row>200</xdr:row>
          <xdr:rowOff>0</xdr:rowOff>
        </xdr:to>
        <xdr:sp macro="" textlink="">
          <xdr:nvSpPr>
            <xdr:cNvPr id="39005" name="Check Box 93" hidden="1">
              <a:extLst>
                <a:ext uri="{63B3BB69-23CF-44E3-9099-C40C66FF867C}">
                  <a14:compatExt spid="_x0000_s390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199</xdr:row>
          <xdr:rowOff>0</xdr:rowOff>
        </xdr:from>
        <xdr:to>
          <xdr:col>9</xdr:col>
          <xdr:colOff>600075</xdr:colOff>
          <xdr:row>200</xdr:row>
          <xdr:rowOff>0</xdr:rowOff>
        </xdr:to>
        <xdr:sp macro="" textlink="">
          <xdr:nvSpPr>
            <xdr:cNvPr id="39006" name="Check Box 94" hidden="1">
              <a:extLst>
                <a:ext uri="{63B3BB69-23CF-44E3-9099-C40C66FF867C}">
                  <a14:compatExt spid="_x0000_s390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199</xdr:row>
          <xdr:rowOff>0</xdr:rowOff>
        </xdr:from>
        <xdr:to>
          <xdr:col>7</xdr:col>
          <xdr:colOff>600075</xdr:colOff>
          <xdr:row>200</xdr:row>
          <xdr:rowOff>0</xdr:rowOff>
        </xdr:to>
        <xdr:sp macro="" textlink="">
          <xdr:nvSpPr>
            <xdr:cNvPr id="39007" name="Check Box 95" hidden="1">
              <a:extLst>
                <a:ext uri="{63B3BB69-23CF-44E3-9099-C40C66FF867C}">
                  <a14:compatExt spid="_x0000_s390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202</xdr:row>
          <xdr:rowOff>0</xdr:rowOff>
        </xdr:from>
        <xdr:to>
          <xdr:col>9</xdr:col>
          <xdr:colOff>85725</xdr:colOff>
          <xdr:row>202</xdr:row>
          <xdr:rowOff>161925</xdr:rowOff>
        </xdr:to>
        <xdr:sp macro="" textlink="">
          <xdr:nvSpPr>
            <xdr:cNvPr id="39008" name="Check Box 96" hidden="1">
              <a:extLst>
                <a:ext uri="{63B3BB69-23CF-44E3-9099-C40C66FF867C}">
                  <a14:compatExt spid="_x0000_s390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202</xdr:row>
          <xdr:rowOff>0</xdr:rowOff>
        </xdr:from>
        <xdr:to>
          <xdr:col>9</xdr:col>
          <xdr:colOff>600075</xdr:colOff>
          <xdr:row>202</xdr:row>
          <xdr:rowOff>161925</xdr:rowOff>
        </xdr:to>
        <xdr:sp macro="" textlink="">
          <xdr:nvSpPr>
            <xdr:cNvPr id="39009" name="Check Box 97" hidden="1">
              <a:extLst>
                <a:ext uri="{63B3BB69-23CF-44E3-9099-C40C66FF867C}">
                  <a14:compatExt spid="_x0000_s390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202</xdr:row>
          <xdr:rowOff>0</xdr:rowOff>
        </xdr:from>
        <xdr:to>
          <xdr:col>7</xdr:col>
          <xdr:colOff>600075</xdr:colOff>
          <xdr:row>202</xdr:row>
          <xdr:rowOff>161925</xdr:rowOff>
        </xdr:to>
        <xdr:sp macro="" textlink="">
          <xdr:nvSpPr>
            <xdr:cNvPr id="39010" name="Check Box 98" hidden="1">
              <a:extLst>
                <a:ext uri="{63B3BB69-23CF-44E3-9099-C40C66FF867C}">
                  <a14:compatExt spid="_x0000_s390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206</xdr:row>
          <xdr:rowOff>0</xdr:rowOff>
        </xdr:from>
        <xdr:to>
          <xdr:col>9</xdr:col>
          <xdr:colOff>85725</xdr:colOff>
          <xdr:row>207</xdr:row>
          <xdr:rowOff>0</xdr:rowOff>
        </xdr:to>
        <xdr:sp macro="" textlink="">
          <xdr:nvSpPr>
            <xdr:cNvPr id="39011" name="Check Box 99" hidden="1">
              <a:extLst>
                <a:ext uri="{63B3BB69-23CF-44E3-9099-C40C66FF867C}">
                  <a14:compatExt spid="_x0000_s390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206</xdr:row>
          <xdr:rowOff>0</xdr:rowOff>
        </xdr:from>
        <xdr:to>
          <xdr:col>9</xdr:col>
          <xdr:colOff>600075</xdr:colOff>
          <xdr:row>207</xdr:row>
          <xdr:rowOff>0</xdr:rowOff>
        </xdr:to>
        <xdr:sp macro="" textlink="">
          <xdr:nvSpPr>
            <xdr:cNvPr id="39012" name="Check Box 100" hidden="1">
              <a:extLst>
                <a:ext uri="{63B3BB69-23CF-44E3-9099-C40C66FF867C}">
                  <a14:compatExt spid="_x0000_s390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209</xdr:row>
          <xdr:rowOff>0</xdr:rowOff>
        </xdr:from>
        <xdr:to>
          <xdr:col>9</xdr:col>
          <xdr:colOff>85725</xdr:colOff>
          <xdr:row>210</xdr:row>
          <xdr:rowOff>0</xdr:rowOff>
        </xdr:to>
        <xdr:sp macro="" textlink="">
          <xdr:nvSpPr>
            <xdr:cNvPr id="39013" name="Check Box 101" hidden="1">
              <a:extLst>
                <a:ext uri="{63B3BB69-23CF-44E3-9099-C40C66FF867C}">
                  <a14:compatExt spid="_x0000_s390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209</xdr:row>
          <xdr:rowOff>0</xdr:rowOff>
        </xdr:from>
        <xdr:to>
          <xdr:col>9</xdr:col>
          <xdr:colOff>600075</xdr:colOff>
          <xdr:row>210</xdr:row>
          <xdr:rowOff>0</xdr:rowOff>
        </xdr:to>
        <xdr:sp macro="" textlink="">
          <xdr:nvSpPr>
            <xdr:cNvPr id="39014" name="Check Box 102" hidden="1">
              <a:extLst>
                <a:ext uri="{63B3BB69-23CF-44E3-9099-C40C66FF867C}">
                  <a14:compatExt spid="_x0000_s390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211</xdr:row>
          <xdr:rowOff>152400</xdr:rowOff>
        </xdr:from>
        <xdr:to>
          <xdr:col>9</xdr:col>
          <xdr:colOff>85725</xdr:colOff>
          <xdr:row>212</xdr:row>
          <xdr:rowOff>152400</xdr:rowOff>
        </xdr:to>
        <xdr:sp macro="" textlink="">
          <xdr:nvSpPr>
            <xdr:cNvPr id="39015" name="Check Box 103" hidden="1">
              <a:extLst>
                <a:ext uri="{63B3BB69-23CF-44E3-9099-C40C66FF867C}">
                  <a14:compatExt spid="_x0000_s390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211</xdr:row>
          <xdr:rowOff>152400</xdr:rowOff>
        </xdr:from>
        <xdr:to>
          <xdr:col>9</xdr:col>
          <xdr:colOff>600075</xdr:colOff>
          <xdr:row>212</xdr:row>
          <xdr:rowOff>152400</xdr:rowOff>
        </xdr:to>
        <xdr:sp macro="" textlink="">
          <xdr:nvSpPr>
            <xdr:cNvPr id="39016" name="Check Box 104" hidden="1">
              <a:extLst>
                <a:ext uri="{63B3BB69-23CF-44E3-9099-C40C66FF867C}">
                  <a14:compatExt spid="_x0000_s390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213</xdr:row>
          <xdr:rowOff>200025</xdr:rowOff>
        </xdr:from>
        <xdr:to>
          <xdr:col>9</xdr:col>
          <xdr:colOff>85725</xdr:colOff>
          <xdr:row>214</xdr:row>
          <xdr:rowOff>161925</xdr:rowOff>
        </xdr:to>
        <xdr:sp macro="" textlink="">
          <xdr:nvSpPr>
            <xdr:cNvPr id="39017" name="Check Box 105" hidden="1">
              <a:extLst>
                <a:ext uri="{63B3BB69-23CF-44E3-9099-C40C66FF867C}">
                  <a14:compatExt spid="_x0000_s390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213</xdr:row>
          <xdr:rowOff>200025</xdr:rowOff>
        </xdr:from>
        <xdr:to>
          <xdr:col>9</xdr:col>
          <xdr:colOff>600075</xdr:colOff>
          <xdr:row>214</xdr:row>
          <xdr:rowOff>161925</xdr:rowOff>
        </xdr:to>
        <xdr:sp macro="" textlink="">
          <xdr:nvSpPr>
            <xdr:cNvPr id="39018" name="Check Box 106" hidden="1">
              <a:extLst>
                <a:ext uri="{63B3BB69-23CF-44E3-9099-C40C66FF867C}">
                  <a14:compatExt spid="_x0000_s390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215</xdr:row>
          <xdr:rowOff>200025</xdr:rowOff>
        </xdr:from>
        <xdr:to>
          <xdr:col>9</xdr:col>
          <xdr:colOff>85725</xdr:colOff>
          <xdr:row>216</xdr:row>
          <xdr:rowOff>161925</xdr:rowOff>
        </xdr:to>
        <xdr:sp macro="" textlink="">
          <xdr:nvSpPr>
            <xdr:cNvPr id="39019" name="Check Box 107" hidden="1">
              <a:extLst>
                <a:ext uri="{63B3BB69-23CF-44E3-9099-C40C66FF867C}">
                  <a14:compatExt spid="_x0000_s390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215</xdr:row>
          <xdr:rowOff>200025</xdr:rowOff>
        </xdr:from>
        <xdr:to>
          <xdr:col>9</xdr:col>
          <xdr:colOff>600075</xdr:colOff>
          <xdr:row>216</xdr:row>
          <xdr:rowOff>161925</xdr:rowOff>
        </xdr:to>
        <xdr:sp macro="" textlink="">
          <xdr:nvSpPr>
            <xdr:cNvPr id="39020" name="Check Box 108" hidden="1">
              <a:extLst>
                <a:ext uri="{63B3BB69-23CF-44E3-9099-C40C66FF867C}">
                  <a14:compatExt spid="_x0000_s390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217</xdr:row>
          <xdr:rowOff>161925</xdr:rowOff>
        </xdr:from>
        <xdr:to>
          <xdr:col>9</xdr:col>
          <xdr:colOff>85725</xdr:colOff>
          <xdr:row>218</xdr:row>
          <xdr:rowOff>161925</xdr:rowOff>
        </xdr:to>
        <xdr:sp macro="" textlink="">
          <xdr:nvSpPr>
            <xdr:cNvPr id="39021" name="Check Box 109" hidden="1">
              <a:extLst>
                <a:ext uri="{63B3BB69-23CF-44E3-9099-C40C66FF867C}">
                  <a14:compatExt spid="_x0000_s390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217</xdr:row>
          <xdr:rowOff>161925</xdr:rowOff>
        </xdr:from>
        <xdr:to>
          <xdr:col>9</xdr:col>
          <xdr:colOff>600075</xdr:colOff>
          <xdr:row>218</xdr:row>
          <xdr:rowOff>161925</xdr:rowOff>
        </xdr:to>
        <xdr:sp macro="" textlink="">
          <xdr:nvSpPr>
            <xdr:cNvPr id="39022" name="Check Box 110" hidden="1">
              <a:extLst>
                <a:ext uri="{63B3BB69-23CF-44E3-9099-C40C66FF867C}">
                  <a14:compatExt spid="_x0000_s390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217</xdr:row>
          <xdr:rowOff>161925</xdr:rowOff>
        </xdr:from>
        <xdr:to>
          <xdr:col>7</xdr:col>
          <xdr:colOff>600075</xdr:colOff>
          <xdr:row>218</xdr:row>
          <xdr:rowOff>161925</xdr:rowOff>
        </xdr:to>
        <xdr:sp macro="" textlink="">
          <xdr:nvSpPr>
            <xdr:cNvPr id="39023" name="Check Box 111" hidden="1">
              <a:extLst>
                <a:ext uri="{63B3BB69-23CF-44E3-9099-C40C66FF867C}">
                  <a14:compatExt spid="_x0000_s390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221</xdr:row>
          <xdr:rowOff>161925</xdr:rowOff>
        </xdr:from>
        <xdr:to>
          <xdr:col>9</xdr:col>
          <xdr:colOff>85725</xdr:colOff>
          <xdr:row>223</xdr:row>
          <xdr:rowOff>0</xdr:rowOff>
        </xdr:to>
        <xdr:sp macro="" textlink="">
          <xdr:nvSpPr>
            <xdr:cNvPr id="39024" name="Check Box 112" hidden="1">
              <a:extLst>
                <a:ext uri="{63B3BB69-23CF-44E3-9099-C40C66FF867C}">
                  <a14:compatExt spid="_x0000_s39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221</xdr:row>
          <xdr:rowOff>161925</xdr:rowOff>
        </xdr:from>
        <xdr:to>
          <xdr:col>9</xdr:col>
          <xdr:colOff>600075</xdr:colOff>
          <xdr:row>223</xdr:row>
          <xdr:rowOff>0</xdr:rowOff>
        </xdr:to>
        <xdr:sp macro="" textlink="">
          <xdr:nvSpPr>
            <xdr:cNvPr id="39025" name="Check Box 113" hidden="1">
              <a:extLst>
                <a:ext uri="{63B3BB69-23CF-44E3-9099-C40C66FF867C}">
                  <a14:compatExt spid="_x0000_s39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509</xdr:row>
          <xdr:rowOff>0</xdr:rowOff>
        </xdr:from>
        <xdr:to>
          <xdr:col>8</xdr:col>
          <xdr:colOff>466725</xdr:colOff>
          <xdr:row>510</xdr:row>
          <xdr:rowOff>0</xdr:rowOff>
        </xdr:to>
        <xdr:sp macro="" textlink="">
          <xdr:nvSpPr>
            <xdr:cNvPr id="39084" name="Check Box 172" hidden="1">
              <a:extLst>
                <a:ext uri="{63B3BB69-23CF-44E3-9099-C40C66FF867C}">
                  <a14:compatExt spid="_x0000_s390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509</xdr:row>
          <xdr:rowOff>0</xdr:rowOff>
        </xdr:from>
        <xdr:to>
          <xdr:col>10</xdr:col>
          <xdr:colOff>0</xdr:colOff>
          <xdr:row>510</xdr:row>
          <xdr:rowOff>0</xdr:rowOff>
        </xdr:to>
        <xdr:sp macro="" textlink="">
          <xdr:nvSpPr>
            <xdr:cNvPr id="39085" name="Check Box 173" hidden="1">
              <a:extLst>
                <a:ext uri="{63B3BB69-23CF-44E3-9099-C40C66FF867C}">
                  <a14:compatExt spid="_x0000_s390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512</xdr:row>
          <xdr:rowOff>0</xdr:rowOff>
        </xdr:from>
        <xdr:to>
          <xdr:col>8</xdr:col>
          <xdr:colOff>466725</xdr:colOff>
          <xdr:row>513</xdr:row>
          <xdr:rowOff>0</xdr:rowOff>
        </xdr:to>
        <xdr:sp macro="" textlink="">
          <xdr:nvSpPr>
            <xdr:cNvPr id="39086" name="Check Box 174" hidden="1">
              <a:extLst>
                <a:ext uri="{63B3BB69-23CF-44E3-9099-C40C66FF867C}">
                  <a14:compatExt spid="_x0000_s390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512</xdr:row>
          <xdr:rowOff>0</xdr:rowOff>
        </xdr:from>
        <xdr:to>
          <xdr:col>10</xdr:col>
          <xdr:colOff>0</xdr:colOff>
          <xdr:row>513</xdr:row>
          <xdr:rowOff>0</xdr:rowOff>
        </xdr:to>
        <xdr:sp macro="" textlink="">
          <xdr:nvSpPr>
            <xdr:cNvPr id="39087" name="Check Box 175" hidden="1">
              <a:extLst>
                <a:ext uri="{63B3BB69-23CF-44E3-9099-C40C66FF867C}">
                  <a14:compatExt spid="_x0000_s390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514</xdr:row>
          <xdr:rowOff>9525</xdr:rowOff>
        </xdr:from>
        <xdr:to>
          <xdr:col>8</xdr:col>
          <xdr:colOff>466725</xdr:colOff>
          <xdr:row>515</xdr:row>
          <xdr:rowOff>9525</xdr:rowOff>
        </xdr:to>
        <xdr:sp macro="" textlink="">
          <xdr:nvSpPr>
            <xdr:cNvPr id="39088" name="Check Box 176" hidden="1">
              <a:extLst>
                <a:ext uri="{63B3BB69-23CF-44E3-9099-C40C66FF867C}">
                  <a14:compatExt spid="_x0000_s390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514</xdr:row>
          <xdr:rowOff>9525</xdr:rowOff>
        </xdr:from>
        <xdr:to>
          <xdr:col>10</xdr:col>
          <xdr:colOff>0</xdr:colOff>
          <xdr:row>515</xdr:row>
          <xdr:rowOff>9525</xdr:rowOff>
        </xdr:to>
        <xdr:sp macro="" textlink="">
          <xdr:nvSpPr>
            <xdr:cNvPr id="39089" name="Check Box 177" hidden="1">
              <a:extLst>
                <a:ext uri="{63B3BB69-23CF-44E3-9099-C40C66FF867C}">
                  <a14:compatExt spid="_x0000_s390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515</xdr:row>
          <xdr:rowOff>171450</xdr:rowOff>
        </xdr:from>
        <xdr:to>
          <xdr:col>8</xdr:col>
          <xdr:colOff>466725</xdr:colOff>
          <xdr:row>516</xdr:row>
          <xdr:rowOff>171450</xdr:rowOff>
        </xdr:to>
        <xdr:sp macro="" textlink="">
          <xdr:nvSpPr>
            <xdr:cNvPr id="39090" name="Check Box 178" hidden="1">
              <a:extLst>
                <a:ext uri="{63B3BB69-23CF-44E3-9099-C40C66FF867C}">
                  <a14:compatExt spid="_x0000_s390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515</xdr:row>
          <xdr:rowOff>171450</xdr:rowOff>
        </xdr:from>
        <xdr:to>
          <xdr:col>10</xdr:col>
          <xdr:colOff>0</xdr:colOff>
          <xdr:row>516</xdr:row>
          <xdr:rowOff>171450</xdr:rowOff>
        </xdr:to>
        <xdr:sp macro="" textlink="">
          <xdr:nvSpPr>
            <xdr:cNvPr id="39091" name="Check Box 179" hidden="1">
              <a:extLst>
                <a:ext uri="{63B3BB69-23CF-44E3-9099-C40C66FF867C}">
                  <a14:compatExt spid="_x0000_s390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518</xdr:row>
          <xdr:rowOff>0</xdr:rowOff>
        </xdr:from>
        <xdr:to>
          <xdr:col>8</xdr:col>
          <xdr:colOff>466725</xdr:colOff>
          <xdr:row>519</xdr:row>
          <xdr:rowOff>0</xdr:rowOff>
        </xdr:to>
        <xdr:sp macro="" textlink="">
          <xdr:nvSpPr>
            <xdr:cNvPr id="39092" name="Check Box 180" hidden="1">
              <a:extLst>
                <a:ext uri="{63B3BB69-23CF-44E3-9099-C40C66FF867C}">
                  <a14:compatExt spid="_x0000_s390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518</xdr:row>
          <xdr:rowOff>0</xdr:rowOff>
        </xdr:from>
        <xdr:to>
          <xdr:col>10</xdr:col>
          <xdr:colOff>0</xdr:colOff>
          <xdr:row>519</xdr:row>
          <xdr:rowOff>0</xdr:rowOff>
        </xdr:to>
        <xdr:sp macro="" textlink="">
          <xdr:nvSpPr>
            <xdr:cNvPr id="39093" name="Check Box 181" hidden="1">
              <a:extLst>
                <a:ext uri="{63B3BB69-23CF-44E3-9099-C40C66FF867C}">
                  <a14:compatExt spid="_x0000_s390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520</xdr:row>
          <xdr:rowOff>0</xdr:rowOff>
        </xdr:from>
        <xdr:to>
          <xdr:col>8</xdr:col>
          <xdr:colOff>466725</xdr:colOff>
          <xdr:row>521</xdr:row>
          <xdr:rowOff>0</xdr:rowOff>
        </xdr:to>
        <xdr:sp macro="" textlink="">
          <xdr:nvSpPr>
            <xdr:cNvPr id="39094" name="Check Box 182" hidden="1">
              <a:extLst>
                <a:ext uri="{63B3BB69-23CF-44E3-9099-C40C66FF867C}">
                  <a14:compatExt spid="_x0000_s390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520</xdr:row>
          <xdr:rowOff>0</xdr:rowOff>
        </xdr:from>
        <xdr:to>
          <xdr:col>10</xdr:col>
          <xdr:colOff>0</xdr:colOff>
          <xdr:row>521</xdr:row>
          <xdr:rowOff>0</xdr:rowOff>
        </xdr:to>
        <xdr:sp macro="" textlink="">
          <xdr:nvSpPr>
            <xdr:cNvPr id="39095" name="Check Box 183" hidden="1">
              <a:extLst>
                <a:ext uri="{63B3BB69-23CF-44E3-9099-C40C66FF867C}">
                  <a14:compatExt spid="_x0000_s390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521</xdr:row>
          <xdr:rowOff>171450</xdr:rowOff>
        </xdr:from>
        <xdr:to>
          <xdr:col>8</xdr:col>
          <xdr:colOff>466725</xdr:colOff>
          <xdr:row>522</xdr:row>
          <xdr:rowOff>171450</xdr:rowOff>
        </xdr:to>
        <xdr:sp macro="" textlink="">
          <xdr:nvSpPr>
            <xdr:cNvPr id="39096" name="Check Box 184" hidden="1">
              <a:extLst>
                <a:ext uri="{63B3BB69-23CF-44E3-9099-C40C66FF867C}">
                  <a14:compatExt spid="_x0000_s390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521</xdr:row>
          <xdr:rowOff>171450</xdr:rowOff>
        </xdr:from>
        <xdr:to>
          <xdr:col>10</xdr:col>
          <xdr:colOff>0</xdr:colOff>
          <xdr:row>522</xdr:row>
          <xdr:rowOff>171450</xdr:rowOff>
        </xdr:to>
        <xdr:sp macro="" textlink="">
          <xdr:nvSpPr>
            <xdr:cNvPr id="39097" name="Check Box 185" hidden="1">
              <a:extLst>
                <a:ext uri="{63B3BB69-23CF-44E3-9099-C40C66FF867C}">
                  <a14:compatExt spid="_x0000_s39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523</xdr:row>
          <xdr:rowOff>171450</xdr:rowOff>
        </xdr:from>
        <xdr:to>
          <xdr:col>8</xdr:col>
          <xdr:colOff>466725</xdr:colOff>
          <xdr:row>524</xdr:row>
          <xdr:rowOff>171450</xdr:rowOff>
        </xdr:to>
        <xdr:sp macro="" textlink="">
          <xdr:nvSpPr>
            <xdr:cNvPr id="39098" name="Check Box 186" hidden="1">
              <a:extLst>
                <a:ext uri="{63B3BB69-23CF-44E3-9099-C40C66FF867C}">
                  <a14:compatExt spid="_x0000_s390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523</xdr:row>
          <xdr:rowOff>171450</xdr:rowOff>
        </xdr:from>
        <xdr:to>
          <xdr:col>10</xdr:col>
          <xdr:colOff>0</xdr:colOff>
          <xdr:row>524</xdr:row>
          <xdr:rowOff>171450</xdr:rowOff>
        </xdr:to>
        <xdr:sp macro="" textlink="">
          <xdr:nvSpPr>
            <xdr:cNvPr id="39099" name="Check Box 187" hidden="1">
              <a:extLst>
                <a:ext uri="{63B3BB69-23CF-44E3-9099-C40C66FF867C}">
                  <a14:compatExt spid="_x0000_s390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526</xdr:row>
          <xdr:rowOff>0</xdr:rowOff>
        </xdr:from>
        <xdr:to>
          <xdr:col>8</xdr:col>
          <xdr:colOff>466725</xdr:colOff>
          <xdr:row>527</xdr:row>
          <xdr:rowOff>0</xdr:rowOff>
        </xdr:to>
        <xdr:sp macro="" textlink="">
          <xdr:nvSpPr>
            <xdr:cNvPr id="39100" name="Check Box 188" hidden="1">
              <a:extLst>
                <a:ext uri="{63B3BB69-23CF-44E3-9099-C40C66FF867C}">
                  <a14:compatExt spid="_x0000_s391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526</xdr:row>
          <xdr:rowOff>0</xdr:rowOff>
        </xdr:from>
        <xdr:to>
          <xdr:col>10</xdr:col>
          <xdr:colOff>0</xdr:colOff>
          <xdr:row>527</xdr:row>
          <xdr:rowOff>0</xdr:rowOff>
        </xdr:to>
        <xdr:sp macro="" textlink="">
          <xdr:nvSpPr>
            <xdr:cNvPr id="39101" name="Check Box 189" hidden="1">
              <a:extLst>
                <a:ext uri="{63B3BB69-23CF-44E3-9099-C40C66FF867C}">
                  <a14:compatExt spid="_x0000_s391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527</xdr:row>
          <xdr:rowOff>161925</xdr:rowOff>
        </xdr:from>
        <xdr:to>
          <xdr:col>8</xdr:col>
          <xdr:colOff>466725</xdr:colOff>
          <xdr:row>528</xdr:row>
          <xdr:rowOff>161925</xdr:rowOff>
        </xdr:to>
        <xdr:sp macro="" textlink="">
          <xdr:nvSpPr>
            <xdr:cNvPr id="39102" name="Check Box 190" hidden="1">
              <a:extLst>
                <a:ext uri="{63B3BB69-23CF-44E3-9099-C40C66FF867C}">
                  <a14:compatExt spid="_x0000_s391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527</xdr:row>
          <xdr:rowOff>161925</xdr:rowOff>
        </xdr:from>
        <xdr:to>
          <xdr:col>10</xdr:col>
          <xdr:colOff>0</xdr:colOff>
          <xdr:row>528</xdr:row>
          <xdr:rowOff>161925</xdr:rowOff>
        </xdr:to>
        <xdr:sp macro="" textlink="">
          <xdr:nvSpPr>
            <xdr:cNvPr id="39103" name="Check Box 191" hidden="1">
              <a:extLst>
                <a:ext uri="{63B3BB69-23CF-44E3-9099-C40C66FF867C}">
                  <a14:compatExt spid="_x0000_s391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529</xdr:row>
          <xdr:rowOff>171450</xdr:rowOff>
        </xdr:from>
        <xdr:to>
          <xdr:col>8</xdr:col>
          <xdr:colOff>466725</xdr:colOff>
          <xdr:row>530</xdr:row>
          <xdr:rowOff>171450</xdr:rowOff>
        </xdr:to>
        <xdr:sp macro="" textlink="">
          <xdr:nvSpPr>
            <xdr:cNvPr id="39104" name="Check Box 192" hidden="1">
              <a:extLst>
                <a:ext uri="{63B3BB69-23CF-44E3-9099-C40C66FF867C}">
                  <a14:compatExt spid="_x0000_s391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529</xdr:row>
          <xdr:rowOff>171450</xdr:rowOff>
        </xdr:from>
        <xdr:to>
          <xdr:col>10</xdr:col>
          <xdr:colOff>0</xdr:colOff>
          <xdr:row>530</xdr:row>
          <xdr:rowOff>171450</xdr:rowOff>
        </xdr:to>
        <xdr:sp macro="" textlink="">
          <xdr:nvSpPr>
            <xdr:cNvPr id="39105" name="Check Box 193" hidden="1">
              <a:extLst>
                <a:ext uri="{63B3BB69-23CF-44E3-9099-C40C66FF867C}">
                  <a14:compatExt spid="_x0000_s391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531</xdr:row>
          <xdr:rowOff>171450</xdr:rowOff>
        </xdr:from>
        <xdr:to>
          <xdr:col>8</xdr:col>
          <xdr:colOff>466725</xdr:colOff>
          <xdr:row>532</xdr:row>
          <xdr:rowOff>171450</xdr:rowOff>
        </xdr:to>
        <xdr:sp macro="" textlink="">
          <xdr:nvSpPr>
            <xdr:cNvPr id="39106" name="Check Box 194" hidden="1">
              <a:extLst>
                <a:ext uri="{63B3BB69-23CF-44E3-9099-C40C66FF867C}">
                  <a14:compatExt spid="_x0000_s391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531</xdr:row>
          <xdr:rowOff>171450</xdr:rowOff>
        </xdr:from>
        <xdr:to>
          <xdr:col>10</xdr:col>
          <xdr:colOff>0</xdr:colOff>
          <xdr:row>532</xdr:row>
          <xdr:rowOff>171450</xdr:rowOff>
        </xdr:to>
        <xdr:sp macro="" textlink="">
          <xdr:nvSpPr>
            <xdr:cNvPr id="39107" name="Check Box 195" hidden="1">
              <a:extLst>
                <a:ext uri="{63B3BB69-23CF-44E3-9099-C40C66FF867C}">
                  <a14:compatExt spid="_x0000_s391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533</xdr:row>
          <xdr:rowOff>161925</xdr:rowOff>
        </xdr:from>
        <xdr:to>
          <xdr:col>8</xdr:col>
          <xdr:colOff>466725</xdr:colOff>
          <xdr:row>534</xdr:row>
          <xdr:rowOff>161925</xdr:rowOff>
        </xdr:to>
        <xdr:sp macro="" textlink="">
          <xdr:nvSpPr>
            <xdr:cNvPr id="39108" name="Check Box 196" hidden="1">
              <a:extLst>
                <a:ext uri="{63B3BB69-23CF-44E3-9099-C40C66FF867C}">
                  <a14:compatExt spid="_x0000_s391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533</xdr:row>
          <xdr:rowOff>161925</xdr:rowOff>
        </xdr:from>
        <xdr:to>
          <xdr:col>10</xdr:col>
          <xdr:colOff>0</xdr:colOff>
          <xdr:row>534</xdr:row>
          <xdr:rowOff>161925</xdr:rowOff>
        </xdr:to>
        <xdr:sp macro="" textlink="">
          <xdr:nvSpPr>
            <xdr:cNvPr id="39109" name="Check Box 197" hidden="1">
              <a:extLst>
                <a:ext uri="{63B3BB69-23CF-44E3-9099-C40C66FF867C}">
                  <a14:compatExt spid="_x0000_s391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535</xdr:row>
          <xdr:rowOff>161925</xdr:rowOff>
        </xdr:from>
        <xdr:to>
          <xdr:col>8</xdr:col>
          <xdr:colOff>466725</xdr:colOff>
          <xdr:row>536</xdr:row>
          <xdr:rowOff>161925</xdr:rowOff>
        </xdr:to>
        <xdr:sp macro="" textlink="">
          <xdr:nvSpPr>
            <xdr:cNvPr id="39110" name="Check Box 198" hidden="1">
              <a:extLst>
                <a:ext uri="{63B3BB69-23CF-44E3-9099-C40C66FF867C}">
                  <a14:compatExt spid="_x0000_s391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535</xdr:row>
          <xdr:rowOff>161925</xdr:rowOff>
        </xdr:from>
        <xdr:to>
          <xdr:col>10</xdr:col>
          <xdr:colOff>0</xdr:colOff>
          <xdr:row>536</xdr:row>
          <xdr:rowOff>161925</xdr:rowOff>
        </xdr:to>
        <xdr:sp macro="" textlink="">
          <xdr:nvSpPr>
            <xdr:cNvPr id="39111" name="Check Box 199" hidden="1">
              <a:extLst>
                <a:ext uri="{63B3BB69-23CF-44E3-9099-C40C66FF867C}">
                  <a14:compatExt spid="_x0000_s391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538</xdr:row>
          <xdr:rowOff>161925</xdr:rowOff>
        </xdr:from>
        <xdr:to>
          <xdr:col>8</xdr:col>
          <xdr:colOff>466725</xdr:colOff>
          <xdr:row>539</xdr:row>
          <xdr:rowOff>171450</xdr:rowOff>
        </xdr:to>
        <xdr:sp macro="" textlink="">
          <xdr:nvSpPr>
            <xdr:cNvPr id="39112" name="Check Box 200" hidden="1">
              <a:extLst>
                <a:ext uri="{63B3BB69-23CF-44E3-9099-C40C66FF867C}">
                  <a14:compatExt spid="_x0000_s391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538</xdr:row>
          <xdr:rowOff>161925</xdr:rowOff>
        </xdr:from>
        <xdr:to>
          <xdr:col>10</xdr:col>
          <xdr:colOff>0</xdr:colOff>
          <xdr:row>539</xdr:row>
          <xdr:rowOff>171450</xdr:rowOff>
        </xdr:to>
        <xdr:sp macro="" textlink="">
          <xdr:nvSpPr>
            <xdr:cNvPr id="39113" name="Check Box 201" hidden="1">
              <a:extLst>
                <a:ext uri="{63B3BB69-23CF-44E3-9099-C40C66FF867C}">
                  <a14:compatExt spid="_x0000_s391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540</xdr:row>
          <xdr:rowOff>171450</xdr:rowOff>
        </xdr:from>
        <xdr:to>
          <xdr:col>8</xdr:col>
          <xdr:colOff>466725</xdr:colOff>
          <xdr:row>542</xdr:row>
          <xdr:rowOff>0</xdr:rowOff>
        </xdr:to>
        <xdr:sp macro="" textlink="">
          <xdr:nvSpPr>
            <xdr:cNvPr id="39114" name="Check Box 202" hidden="1">
              <a:extLst>
                <a:ext uri="{63B3BB69-23CF-44E3-9099-C40C66FF867C}">
                  <a14:compatExt spid="_x0000_s391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540</xdr:row>
          <xdr:rowOff>171450</xdr:rowOff>
        </xdr:from>
        <xdr:to>
          <xdr:col>10</xdr:col>
          <xdr:colOff>0</xdr:colOff>
          <xdr:row>542</xdr:row>
          <xdr:rowOff>0</xdr:rowOff>
        </xdr:to>
        <xdr:sp macro="" textlink="">
          <xdr:nvSpPr>
            <xdr:cNvPr id="39115" name="Check Box 203" hidden="1">
              <a:extLst>
                <a:ext uri="{63B3BB69-23CF-44E3-9099-C40C66FF867C}">
                  <a14:compatExt spid="_x0000_s391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258</xdr:row>
          <xdr:rowOff>152400</xdr:rowOff>
        </xdr:from>
        <xdr:to>
          <xdr:col>9</xdr:col>
          <xdr:colOff>57150</xdr:colOff>
          <xdr:row>259</xdr:row>
          <xdr:rowOff>152400</xdr:rowOff>
        </xdr:to>
        <xdr:sp macro="" textlink="">
          <xdr:nvSpPr>
            <xdr:cNvPr id="39026" name="Check Box 114" hidden="1">
              <a:extLst>
                <a:ext uri="{63B3BB69-23CF-44E3-9099-C40C66FF867C}">
                  <a14:compatExt spid="_x0000_s39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258</xdr:row>
          <xdr:rowOff>152400</xdr:rowOff>
        </xdr:from>
        <xdr:to>
          <xdr:col>9</xdr:col>
          <xdr:colOff>561975</xdr:colOff>
          <xdr:row>259</xdr:row>
          <xdr:rowOff>152400</xdr:rowOff>
        </xdr:to>
        <xdr:sp macro="" textlink="">
          <xdr:nvSpPr>
            <xdr:cNvPr id="39027" name="Check Box 115" hidden="1">
              <a:extLst>
                <a:ext uri="{63B3BB69-23CF-44E3-9099-C40C66FF867C}">
                  <a14:compatExt spid="_x0000_s39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264</xdr:row>
          <xdr:rowOff>152400</xdr:rowOff>
        </xdr:from>
        <xdr:to>
          <xdr:col>9</xdr:col>
          <xdr:colOff>57150</xdr:colOff>
          <xdr:row>265</xdr:row>
          <xdr:rowOff>152400</xdr:rowOff>
        </xdr:to>
        <xdr:sp macro="" textlink="">
          <xdr:nvSpPr>
            <xdr:cNvPr id="39028" name="Check Box 116" hidden="1">
              <a:extLst>
                <a:ext uri="{63B3BB69-23CF-44E3-9099-C40C66FF867C}">
                  <a14:compatExt spid="_x0000_s390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264</xdr:row>
          <xdr:rowOff>152400</xdr:rowOff>
        </xdr:from>
        <xdr:to>
          <xdr:col>9</xdr:col>
          <xdr:colOff>561975</xdr:colOff>
          <xdr:row>265</xdr:row>
          <xdr:rowOff>152400</xdr:rowOff>
        </xdr:to>
        <xdr:sp macro="" textlink="">
          <xdr:nvSpPr>
            <xdr:cNvPr id="39029" name="Check Box 117" hidden="1">
              <a:extLst>
                <a:ext uri="{63B3BB69-23CF-44E3-9099-C40C66FF867C}">
                  <a14:compatExt spid="_x0000_s390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269</xdr:row>
          <xdr:rowOff>152400</xdr:rowOff>
        </xdr:from>
        <xdr:to>
          <xdr:col>9</xdr:col>
          <xdr:colOff>57150</xdr:colOff>
          <xdr:row>270</xdr:row>
          <xdr:rowOff>152400</xdr:rowOff>
        </xdr:to>
        <xdr:sp macro="" textlink="">
          <xdr:nvSpPr>
            <xdr:cNvPr id="39030" name="Check Box 118" hidden="1">
              <a:extLst>
                <a:ext uri="{63B3BB69-23CF-44E3-9099-C40C66FF867C}">
                  <a14:compatExt spid="_x0000_s390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269</xdr:row>
          <xdr:rowOff>152400</xdr:rowOff>
        </xdr:from>
        <xdr:to>
          <xdr:col>9</xdr:col>
          <xdr:colOff>561975</xdr:colOff>
          <xdr:row>270</xdr:row>
          <xdr:rowOff>152400</xdr:rowOff>
        </xdr:to>
        <xdr:sp macro="" textlink="">
          <xdr:nvSpPr>
            <xdr:cNvPr id="39031" name="Check Box 119" hidden="1">
              <a:extLst>
                <a:ext uri="{63B3BB69-23CF-44E3-9099-C40C66FF867C}">
                  <a14:compatExt spid="_x0000_s390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288</xdr:row>
          <xdr:rowOff>152400</xdr:rowOff>
        </xdr:from>
        <xdr:to>
          <xdr:col>9</xdr:col>
          <xdr:colOff>57150</xdr:colOff>
          <xdr:row>289</xdr:row>
          <xdr:rowOff>152400</xdr:rowOff>
        </xdr:to>
        <xdr:sp macro="" textlink="">
          <xdr:nvSpPr>
            <xdr:cNvPr id="39034" name="Check Box 122" hidden="1">
              <a:extLst>
                <a:ext uri="{63B3BB69-23CF-44E3-9099-C40C66FF867C}">
                  <a14:compatExt spid="_x0000_s390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288</xdr:row>
          <xdr:rowOff>152400</xdr:rowOff>
        </xdr:from>
        <xdr:to>
          <xdr:col>9</xdr:col>
          <xdr:colOff>561975</xdr:colOff>
          <xdr:row>289</xdr:row>
          <xdr:rowOff>152400</xdr:rowOff>
        </xdr:to>
        <xdr:sp macro="" textlink="">
          <xdr:nvSpPr>
            <xdr:cNvPr id="39035" name="Check Box 123" hidden="1">
              <a:extLst>
                <a:ext uri="{63B3BB69-23CF-44E3-9099-C40C66FF867C}">
                  <a14:compatExt spid="_x0000_s390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291</xdr:row>
          <xdr:rowOff>152400</xdr:rowOff>
        </xdr:from>
        <xdr:to>
          <xdr:col>9</xdr:col>
          <xdr:colOff>57150</xdr:colOff>
          <xdr:row>292</xdr:row>
          <xdr:rowOff>152400</xdr:rowOff>
        </xdr:to>
        <xdr:sp macro="" textlink="">
          <xdr:nvSpPr>
            <xdr:cNvPr id="39036" name="Check Box 124" hidden="1">
              <a:extLst>
                <a:ext uri="{63B3BB69-23CF-44E3-9099-C40C66FF867C}">
                  <a14:compatExt spid="_x0000_s390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291</xdr:row>
          <xdr:rowOff>152400</xdr:rowOff>
        </xdr:from>
        <xdr:to>
          <xdr:col>9</xdr:col>
          <xdr:colOff>561975</xdr:colOff>
          <xdr:row>292</xdr:row>
          <xdr:rowOff>152400</xdr:rowOff>
        </xdr:to>
        <xdr:sp macro="" textlink="">
          <xdr:nvSpPr>
            <xdr:cNvPr id="39037" name="Check Box 125" hidden="1">
              <a:extLst>
                <a:ext uri="{63B3BB69-23CF-44E3-9099-C40C66FF867C}">
                  <a14:compatExt spid="_x0000_s390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295</xdr:row>
          <xdr:rowOff>152400</xdr:rowOff>
        </xdr:from>
        <xdr:to>
          <xdr:col>9</xdr:col>
          <xdr:colOff>57150</xdr:colOff>
          <xdr:row>296</xdr:row>
          <xdr:rowOff>152400</xdr:rowOff>
        </xdr:to>
        <xdr:sp macro="" textlink="">
          <xdr:nvSpPr>
            <xdr:cNvPr id="39038" name="Check Box 126" hidden="1">
              <a:extLst>
                <a:ext uri="{63B3BB69-23CF-44E3-9099-C40C66FF867C}">
                  <a14:compatExt spid="_x0000_s390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295</xdr:row>
          <xdr:rowOff>152400</xdr:rowOff>
        </xdr:from>
        <xdr:to>
          <xdr:col>9</xdr:col>
          <xdr:colOff>561975</xdr:colOff>
          <xdr:row>296</xdr:row>
          <xdr:rowOff>152400</xdr:rowOff>
        </xdr:to>
        <xdr:sp macro="" textlink="">
          <xdr:nvSpPr>
            <xdr:cNvPr id="39039" name="Check Box 127" hidden="1">
              <a:extLst>
                <a:ext uri="{63B3BB69-23CF-44E3-9099-C40C66FF867C}">
                  <a14:compatExt spid="_x0000_s390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295</xdr:row>
          <xdr:rowOff>152400</xdr:rowOff>
        </xdr:from>
        <xdr:to>
          <xdr:col>7</xdr:col>
          <xdr:colOff>581025</xdr:colOff>
          <xdr:row>296</xdr:row>
          <xdr:rowOff>152400</xdr:rowOff>
        </xdr:to>
        <xdr:sp macro="" textlink="">
          <xdr:nvSpPr>
            <xdr:cNvPr id="39040" name="Check Box 128" hidden="1">
              <a:extLst>
                <a:ext uri="{63B3BB69-23CF-44E3-9099-C40C66FF867C}">
                  <a14:compatExt spid="_x0000_s390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298</xdr:row>
          <xdr:rowOff>152400</xdr:rowOff>
        </xdr:from>
        <xdr:to>
          <xdr:col>9</xdr:col>
          <xdr:colOff>57150</xdr:colOff>
          <xdr:row>299</xdr:row>
          <xdr:rowOff>152400</xdr:rowOff>
        </xdr:to>
        <xdr:sp macro="" textlink="">
          <xdr:nvSpPr>
            <xdr:cNvPr id="39041" name="Check Box 129" hidden="1">
              <a:extLst>
                <a:ext uri="{63B3BB69-23CF-44E3-9099-C40C66FF867C}">
                  <a14:compatExt spid="_x0000_s390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298</xdr:row>
          <xdr:rowOff>152400</xdr:rowOff>
        </xdr:from>
        <xdr:to>
          <xdr:col>9</xdr:col>
          <xdr:colOff>561975</xdr:colOff>
          <xdr:row>299</xdr:row>
          <xdr:rowOff>152400</xdr:rowOff>
        </xdr:to>
        <xdr:sp macro="" textlink="">
          <xdr:nvSpPr>
            <xdr:cNvPr id="39042" name="Check Box 130" hidden="1">
              <a:extLst>
                <a:ext uri="{63B3BB69-23CF-44E3-9099-C40C66FF867C}">
                  <a14:compatExt spid="_x0000_s390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300</xdr:row>
          <xdr:rowOff>152400</xdr:rowOff>
        </xdr:from>
        <xdr:to>
          <xdr:col>9</xdr:col>
          <xdr:colOff>57150</xdr:colOff>
          <xdr:row>301</xdr:row>
          <xdr:rowOff>152400</xdr:rowOff>
        </xdr:to>
        <xdr:sp macro="" textlink="">
          <xdr:nvSpPr>
            <xdr:cNvPr id="39043" name="Check Box 131" hidden="1">
              <a:extLst>
                <a:ext uri="{63B3BB69-23CF-44E3-9099-C40C66FF867C}">
                  <a14:compatExt spid="_x0000_s390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300</xdr:row>
          <xdr:rowOff>152400</xdr:rowOff>
        </xdr:from>
        <xdr:to>
          <xdr:col>9</xdr:col>
          <xdr:colOff>561975</xdr:colOff>
          <xdr:row>301</xdr:row>
          <xdr:rowOff>152400</xdr:rowOff>
        </xdr:to>
        <xdr:sp macro="" textlink="">
          <xdr:nvSpPr>
            <xdr:cNvPr id="39044" name="Check Box 132" hidden="1">
              <a:extLst>
                <a:ext uri="{63B3BB69-23CF-44E3-9099-C40C66FF867C}">
                  <a14:compatExt spid="_x0000_s390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306</xdr:row>
          <xdr:rowOff>152400</xdr:rowOff>
        </xdr:from>
        <xdr:to>
          <xdr:col>9</xdr:col>
          <xdr:colOff>57150</xdr:colOff>
          <xdr:row>307</xdr:row>
          <xdr:rowOff>152400</xdr:rowOff>
        </xdr:to>
        <xdr:sp macro="" textlink="">
          <xdr:nvSpPr>
            <xdr:cNvPr id="39045" name="Check Box 133" hidden="1">
              <a:extLst>
                <a:ext uri="{63B3BB69-23CF-44E3-9099-C40C66FF867C}">
                  <a14:compatExt spid="_x0000_s390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306</xdr:row>
          <xdr:rowOff>152400</xdr:rowOff>
        </xdr:from>
        <xdr:to>
          <xdr:col>9</xdr:col>
          <xdr:colOff>561975</xdr:colOff>
          <xdr:row>307</xdr:row>
          <xdr:rowOff>152400</xdr:rowOff>
        </xdr:to>
        <xdr:sp macro="" textlink="">
          <xdr:nvSpPr>
            <xdr:cNvPr id="39046" name="Check Box 134" hidden="1">
              <a:extLst>
                <a:ext uri="{63B3BB69-23CF-44E3-9099-C40C66FF867C}">
                  <a14:compatExt spid="_x0000_s390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306</xdr:row>
          <xdr:rowOff>152400</xdr:rowOff>
        </xdr:from>
        <xdr:to>
          <xdr:col>7</xdr:col>
          <xdr:colOff>581025</xdr:colOff>
          <xdr:row>307</xdr:row>
          <xdr:rowOff>152400</xdr:rowOff>
        </xdr:to>
        <xdr:sp macro="" textlink="">
          <xdr:nvSpPr>
            <xdr:cNvPr id="39047" name="Check Box 135" hidden="1">
              <a:extLst>
                <a:ext uri="{63B3BB69-23CF-44E3-9099-C40C66FF867C}">
                  <a14:compatExt spid="_x0000_s390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309</xdr:row>
          <xdr:rowOff>152400</xdr:rowOff>
        </xdr:from>
        <xdr:to>
          <xdr:col>9</xdr:col>
          <xdr:colOff>57150</xdr:colOff>
          <xdr:row>310</xdr:row>
          <xdr:rowOff>152400</xdr:rowOff>
        </xdr:to>
        <xdr:sp macro="" textlink="">
          <xdr:nvSpPr>
            <xdr:cNvPr id="39048" name="Check Box 136" hidden="1">
              <a:extLst>
                <a:ext uri="{63B3BB69-23CF-44E3-9099-C40C66FF867C}">
                  <a14:compatExt spid="_x0000_s390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309</xdr:row>
          <xdr:rowOff>152400</xdr:rowOff>
        </xdr:from>
        <xdr:to>
          <xdr:col>9</xdr:col>
          <xdr:colOff>561975</xdr:colOff>
          <xdr:row>310</xdr:row>
          <xdr:rowOff>152400</xdr:rowOff>
        </xdr:to>
        <xdr:sp macro="" textlink="">
          <xdr:nvSpPr>
            <xdr:cNvPr id="39049" name="Check Box 137" hidden="1">
              <a:extLst>
                <a:ext uri="{63B3BB69-23CF-44E3-9099-C40C66FF867C}">
                  <a14:compatExt spid="_x0000_s39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309</xdr:row>
          <xdr:rowOff>152400</xdr:rowOff>
        </xdr:from>
        <xdr:to>
          <xdr:col>7</xdr:col>
          <xdr:colOff>581025</xdr:colOff>
          <xdr:row>310</xdr:row>
          <xdr:rowOff>152400</xdr:rowOff>
        </xdr:to>
        <xdr:sp macro="" textlink="">
          <xdr:nvSpPr>
            <xdr:cNvPr id="39050" name="Check Box 138" hidden="1">
              <a:extLst>
                <a:ext uri="{63B3BB69-23CF-44E3-9099-C40C66FF867C}">
                  <a14:compatExt spid="_x0000_s39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315</xdr:row>
          <xdr:rowOff>190500</xdr:rowOff>
        </xdr:from>
        <xdr:to>
          <xdr:col>9</xdr:col>
          <xdr:colOff>57150</xdr:colOff>
          <xdr:row>316</xdr:row>
          <xdr:rowOff>161925</xdr:rowOff>
        </xdr:to>
        <xdr:sp macro="" textlink="">
          <xdr:nvSpPr>
            <xdr:cNvPr id="39051" name="Check Box 139" hidden="1">
              <a:extLst>
                <a:ext uri="{63B3BB69-23CF-44E3-9099-C40C66FF867C}">
                  <a14:compatExt spid="_x0000_s39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315</xdr:row>
          <xdr:rowOff>190500</xdr:rowOff>
        </xdr:from>
        <xdr:to>
          <xdr:col>9</xdr:col>
          <xdr:colOff>561975</xdr:colOff>
          <xdr:row>316</xdr:row>
          <xdr:rowOff>161925</xdr:rowOff>
        </xdr:to>
        <xdr:sp macro="" textlink="">
          <xdr:nvSpPr>
            <xdr:cNvPr id="39052" name="Check Box 140" hidden="1">
              <a:extLst>
                <a:ext uri="{63B3BB69-23CF-44E3-9099-C40C66FF867C}">
                  <a14:compatExt spid="_x0000_s39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315</xdr:row>
          <xdr:rowOff>190500</xdr:rowOff>
        </xdr:from>
        <xdr:to>
          <xdr:col>7</xdr:col>
          <xdr:colOff>581025</xdr:colOff>
          <xdr:row>316</xdr:row>
          <xdr:rowOff>161925</xdr:rowOff>
        </xdr:to>
        <xdr:sp macro="" textlink="">
          <xdr:nvSpPr>
            <xdr:cNvPr id="39053" name="Check Box 141" hidden="1">
              <a:extLst>
                <a:ext uri="{63B3BB69-23CF-44E3-9099-C40C66FF867C}">
                  <a14:compatExt spid="_x0000_s390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277</xdr:row>
          <xdr:rowOff>152400</xdr:rowOff>
        </xdr:from>
        <xdr:to>
          <xdr:col>9</xdr:col>
          <xdr:colOff>57150</xdr:colOff>
          <xdr:row>278</xdr:row>
          <xdr:rowOff>152400</xdr:rowOff>
        </xdr:to>
        <xdr:sp macro="" textlink="">
          <xdr:nvSpPr>
            <xdr:cNvPr id="39118" name="Check Box 206" hidden="1">
              <a:extLst>
                <a:ext uri="{63B3BB69-23CF-44E3-9099-C40C66FF867C}">
                  <a14:compatExt spid="_x0000_s391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277</xdr:row>
          <xdr:rowOff>152400</xdr:rowOff>
        </xdr:from>
        <xdr:to>
          <xdr:col>9</xdr:col>
          <xdr:colOff>561975</xdr:colOff>
          <xdr:row>278</xdr:row>
          <xdr:rowOff>152400</xdr:rowOff>
        </xdr:to>
        <xdr:sp macro="" textlink="">
          <xdr:nvSpPr>
            <xdr:cNvPr id="39119" name="Check Box 207" hidden="1">
              <a:extLst>
                <a:ext uri="{63B3BB69-23CF-44E3-9099-C40C66FF867C}">
                  <a14:compatExt spid="_x0000_s391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277</xdr:row>
          <xdr:rowOff>152400</xdr:rowOff>
        </xdr:from>
        <xdr:to>
          <xdr:col>7</xdr:col>
          <xdr:colOff>581025</xdr:colOff>
          <xdr:row>278</xdr:row>
          <xdr:rowOff>152400</xdr:rowOff>
        </xdr:to>
        <xdr:sp macro="" textlink="">
          <xdr:nvSpPr>
            <xdr:cNvPr id="39120" name="Check Box 208" hidden="1">
              <a:extLst>
                <a:ext uri="{63B3BB69-23CF-44E3-9099-C40C66FF867C}">
                  <a14:compatExt spid="_x0000_s391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280</xdr:row>
          <xdr:rowOff>152400</xdr:rowOff>
        </xdr:from>
        <xdr:to>
          <xdr:col>9</xdr:col>
          <xdr:colOff>57150</xdr:colOff>
          <xdr:row>281</xdr:row>
          <xdr:rowOff>152400</xdr:rowOff>
        </xdr:to>
        <xdr:sp macro="" textlink="">
          <xdr:nvSpPr>
            <xdr:cNvPr id="39121" name="Check Box 209" hidden="1">
              <a:extLst>
                <a:ext uri="{63B3BB69-23CF-44E3-9099-C40C66FF867C}">
                  <a14:compatExt spid="_x0000_s391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280</xdr:row>
          <xdr:rowOff>152400</xdr:rowOff>
        </xdr:from>
        <xdr:to>
          <xdr:col>9</xdr:col>
          <xdr:colOff>561975</xdr:colOff>
          <xdr:row>281</xdr:row>
          <xdr:rowOff>152400</xdr:rowOff>
        </xdr:to>
        <xdr:sp macro="" textlink="">
          <xdr:nvSpPr>
            <xdr:cNvPr id="39122" name="Check Box 210" hidden="1">
              <a:extLst>
                <a:ext uri="{63B3BB69-23CF-44E3-9099-C40C66FF867C}">
                  <a14:compatExt spid="_x0000_s391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284</xdr:row>
          <xdr:rowOff>152400</xdr:rowOff>
        </xdr:from>
        <xdr:to>
          <xdr:col>9</xdr:col>
          <xdr:colOff>57150</xdr:colOff>
          <xdr:row>285</xdr:row>
          <xdr:rowOff>152400</xdr:rowOff>
        </xdr:to>
        <xdr:sp macro="" textlink="">
          <xdr:nvSpPr>
            <xdr:cNvPr id="39123" name="Check Box 211" hidden="1">
              <a:extLst>
                <a:ext uri="{63B3BB69-23CF-44E3-9099-C40C66FF867C}">
                  <a14:compatExt spid="_x0000_s391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284</xdr:row>
          <xdr:rowOff>152400</xdr:rowOff>
        </xdr:from>
        <xdr:to>
          <xdr:col>9</xdr:col>
          <xdr:colOff>561975</xdr:colOff>
          <xdr:row>285</xdr:row>
          <xdr:rowOff>152400</xdr:rowOff>
        </xdr:to>
        <xdr:sp macro="" textlink="">
          <xdr:nvSpPr>
            <xdr:cNvPr id="39124" name="Check Box 212" hidden="1">
              <a:extLst>
                <a:ext uri="{63B3BB69-23CF-44E3-9099-C40C66FF867C}">
                  <a14:compatExt spid="_x0000_s391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284</xdr:row>
          <xdr:rowOff>152400</xdr:rowOff>
        </xdr:from>
        <xdr:to>
          <xdr:col>7</xdr:col>
          <xdr:colOff>581025</xdr:colOff>
          <xdr:row>285</xdr:row>
          <xdr:rowOff>152400</xdr:rowOff>
        </xdr:to>
        <xdr:sp macro="" textlink="">
          <xdr:nvSpPr>
            <xdr:cNvPr id="39125" name="Check Box 213" hidden="1">
              <a:extLst>
                <a:ext uri="{63B3BB69-23CF-44E3-9099-C40C66FF867C}">
                  <a14:compatExt spid="_x0000_s391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357</xdr:row>
          <xdr:rowOff>161925</xdr:rowOff>
        </xdr:from>
        <xdr:to>
          <xdr:col>7</xdr:col>
          <xdr:colOff>581025</xdr:colOff>
          <xdr:row>358</xdr:row>
          <xdr:rowOff>161925</xdr:rowOff>
        </xdr:to>
        <xdr:sp macro="" textlink="">
          <xdr:nvSpPr>
            <xdr:cNvPr id="39163" name="Check Box 251" hidden="1">
              <a:extLst>
                <a:ext uri="{63B3BB69-23CF-44E3-9099-C40C66FF867C}">
                  <a14:compatExt spid="_x0000_s39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360</xdr:row>
          <xdr:rowOff>161925</xdr:rowOff>
        </xdr:from>
        <xdr:to>
          <xdr:col>9</xdr:col>
          <xdr:colOff>57150</xdr:colOff>
          <xdr:row>361</xdr:row>
          <xdr:rowOff>161925</xdr:rowOff>
        </xdr:to>
        <xdr:sp macro="" textlink="">
          <xdr:nvSpPr>
            <xdr:cNvPr id="39164" name="Check Box 252" hidden="1">
              <a:extLst>
                <a:ext uri="{63B3BB69-23CF-44E3-9099-C40C66FF867C}">
                  <a14:compatExt spid="_x0000_s391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360</xdr:row>
          <xdr:rowOff>161925</xdr:rowOff>
        </xdr:from>
        <xdr:to>
          <xdr:col>9</xdr:col>
          <xdr:colOff>561975</xdr:colOff>
          <xdr:row>361</xdr:row>
          <xdr:rowOff>161925</xdr:rowOff>
        </xdr:to>
        <xdr:sp macro="" textlink="">
          <xdr:nvSpPr>
            <xdr:cNvPr id="39165" name="Check Box 253" hidden="1">
              <a:extLst>
                <a:ext uri="{63B3BB69-23CF-44E3-9099-C40C66FF867C}">
                  <a14:compatExt spid="_x0000_s39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366</xdr:row>
          <xdr:rowOff>161925</xdr:rowOff>
        </xdr:from>
        <xdr:to>
          <xdr:col>9</xdr:col>
          <xdr:colOff>28575</xdr:colOff>
          <xdr:row>368</xdr:row>
          <xdr:rowOff>9525</xdr:rowOff>
        </xdr:to>
        <xdr:sp macro="" textlink="">
          <xdr:nvSpPr>
            <xdr:cNvPr id="39166" name="Check Box 254" hidden="1">
              <a:extLst>
                <a:ext uri="{63B3BB69-23CF-44E3-9099-C40C66FF867C}">
                  <a14:compatExt spid="_x0000_s39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366</xdr:row>
          <xdr:rowOff>161925</xdr:rowOff>
        </xdr:from>
        <xdr:to>
          <xdr:col>9</xdr:col>
          <xdr:colOff>533400</xdr:colOff>
          <xdr:row>368</xdr:row>
          <xdr:rowOff>9525</xdr:rowOff>
        </xdr:to>
        <xdr:sp macro="" textlink="">
          <xdr:nvSpPr>
            <xdr:cNvPr id="39167" name="Check Box 255" hidden="1">
              <a:extLst>
                <a:ext uri="{63B3BB69-23CF-44E3-9099-C40C66FF867C}">
                  <a14:compatExt spid="_x0000_s391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360</xdr:row>
          <xdr:rowOff>161925</xdr:rowOff>
        </xdr:from>
        <xdr:to>
          <xdr:col>9</xdr:col>
          <xdr:colOff>28575</xdr:colOff>
          <xdr:row>361</xdr:row>
          <xdr:rowOff>161925</xdr:rowOff>
        </xdr:to>
        <xdr:sp macro="" textlink="">
          <xdr:nvSpPr>
            <xdr:cNvPr id="39168" name="Check Box 256" hidden="1">
              <a:extLst>
                <a:ext uri="{63B3BB69-23CF-44E3-9099-C40C66FF867C}">
                  <a14:compatExt spid="_x0000_s39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360</xdr:row>
          <xdr:rowOff>161925</xdr:rowOff>
        </xdr:from>
        <xdr:to>
          <xdr:col>9</xdr:col>
          <xdr:colOff>533400</xdr:colOff>
          <xdr:row>361</xdr:row>
          <xdr:rowOff>161925</xdr:rowOff>
        </xdr:to>
        <xdr:sp macro="" textlink="">
          <xdr:nvSpPr>
            <xdr:cNvPr id="39169" name="Check Box 257" hidden="1">
              <a:extLst>
                <a:ext uri="{63B3BB69-23CF-44E3-9099-C40C66FF867C}">
                  <a14:compatExt spid="_x0000_s39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369</xdr:row>
          <xdr:rowOff>161925</xdr:rowOff>
        </xdr:from>
        <xdr:to>
          <xdr:col>9</xdr:col>
          <xdr:colOff>28575</xdr:colOff>
          <xdr:row>371</xdr:row>
          <xdr:rowOff>9525</xdr:rowOff>
        </xdr:to>
        <xdr:sp macro="" textlink="">
          <xdr:nvSpPr>
            <xdr:cNvPr id="39170" name="Check Box 258" hidden="1">
              <a:extLst>
                <a:ext uri="{63B3BB69-23CF-44E3-9099-C40C66FF867C}">
                  <a14:compatExt spid="_x0000_s39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369</xdr:row>
          <xdr:rowOff>161925</xdr:rowOff>
        </xdr:from>
        <xdr:to>
          <xdr:col>9</xdr:col>
          <xdr:colOff>533400</xdr:colOff>
          <xdr:row>371</xdr:row>
          <xdr:rowOff>9525</xdr:rowOff>
        </xdr:to>
        <xdr:sp macro="" textlink="">
          <xdr:nvSpPr>
            <xdr:cNvPr id="39171" name="Check Box 259" hidden="1">
              <a:extLst>
                <a:ext uri="{63B3BB69-23CF-44E3-9099-C40C66FF867C}">
                  <a14:compatExt spid="_x0000_s39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372</xdr:row>
          <xdr:rowOff>161925</xdr:rowOff>
        </xdr:from>
        <xdr:to>
          <xdr:col>9</xdr:col>
          <xdr:colOff>28575</xdr:colOff>
          <xdr:row>374</xdr:row>
          <xdr:rowOff>0</xdr:rowOff>
        </xdr:to>
        <xdr:sp macro="" textlink="">
          <xdr:nvSpPr>
            <xdr:cNvPr id="39172" name="Check Box 260" hidden="1">
              <a:extLst>
                <a:ext uri="{63B3BB69-23CF-44E3-9099-C40C66FF867C}">
                  <a14:compatExt spid="_x0000_s391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372</xdr:row>
          <xdr:rowOff>161925</xdr:rowOff>
        </xdr:from>
        <xdr:to>
          <xdr:col>9</xdr:col>
          <xdr:colOff>533400</xdr:colOff>
          <xdr:row>374</xdr:row>
          <xdr:rowOff>0</xdr:rowOff>
        </xdr:to>
        <xdr:sp macro="" textlink="">
          <xdr:nvSpPr>
            <xdr:cNvPr id="39173" name="Check Box 261" hidden="1">
              <a:extLst>
                <a:ext uri="{63B3BB69-23CF-44E3-9099-C40C66FF867C}">
                  <a14:compatExt spid="_x0000_s39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322</xdr:row>
          <xdr:rowOff>161925</xdr:rowOff>
        </xdr:from>
        <xdr:to>
          <xdr:col>9</xdr:col>
          <xdr:colOff>28575</xdr:colOff>
          <xdr:row>324</xdr:row>
          <xdr:rowOff>9525</xdr:rowOff>
        </xdr:to>
        <xdr:sp macro="" textlink="">
          <xdr:nvSpPr>
            <xdr:cNvPr id="39200" name="Check Box 288" hidden="1">
              <a:extLst>
                <a:ext uri="{63B3BB69-23CF-44E3-9099-C40C66FF867C}">
                  <a14:compatExt spid="_x0000_s392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322</xdr:row>
          <xdr:rowOff>161925</xdr:rowOff>
        </xdr:from>
        <xdr:to>
          <xdr:col>9</xdr:col>
          <xdr:colOff>533400</xdr:colOff>
          <xdr:row>324</xdr:row>
          <xdr:rowOff>9525</xdr:rowOff>
        </xdr:to>
        <xdr:sp macro="" textlink="">
          <xdr:nvSpPr>
            <xdr:cNvPr id="39201" name="Check Box 289" hidden="1">
              <a:extLst>
                <a:ext uri="{63B3BB69-23CF-44E3-9099-C40C66FF867C}">
                  <a14:compatExt spid="_x0000_s392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330</xdr:row>
          <xdr:rowOff>161925</xdr:rowOff>
        </xdr:from>
        <xdr:to>
          <xdr:col>9</xdr:col>
          <xdr:colOff>28575</xdr:colOff>
          <xdr:row>331</xdr:row>
          <xdr:rowOff>161925</xdr:rowOff>
        </xdr:to>
        <xdr:sp macro="" textlink="">
          <xdr:nvSpPr>
            <xdr:cNvPr id="39202" name="Check Box 290" hidden="1">
              <a:extLst>
                <a:ext uri="{63B3BB69-23CF-44E3-9099-C40C66FF867C}">
                  <a14:compatExt spid="_x0000_s392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330</xdr:row>
          <xdr:rowOff>161925</xdr:rowOff>
        </xdr:from>
        <xdr:to>
          <xdr:col>9</xdr:col>
          <xdr:colOff>533400</xdr:colOff>
          <xdr:row>331</xdr:row>
          <xdr:rowOff>161925</xdr:rowOff>
        </xdr:to>
        <xdr:sp macro="" textlink="">
          <xdr:nvSpPr>
            <xdr:cNvPr id="39203" name="Check Box 291" hidden="1">
              <a:extLst>
                <a:ext uri="{63B3BB69-23CF-44E3-9099-C40C66FF867C}">
                  <a14:compatExt spid="_x0000_s392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322</xdr:row>
          <xdr:rowOff>161925</xdr:rowOff>
        </xdr:from>
        <xdr:to>
          <xdr:col>9</xdr:col>
          <xdr:colOff>28575</xdr:colOff>
          <xdr:row>324</xdr:row>
          <xdr:rowOff>9525</xdr:rowOff>
        </xdr:to>
        <xdr:sp macro="" textlink="">
          <xdr:nvSpPr>
            <xdr:cNvPr id="39204" name="Check Box 292" hidden="1">
              <a:extLst>
                <a:ext uri="{63B3BB69-23CF-44E3-9099-C40C66FF867C}">
                  <a14:compatExt spid="_x0000_s392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322</xdr:row>
          <xdr:rowOff>161925</xdr:rowOff>
        </xdr:from>
        <xdr:to>
          <xdr:col>9</xdr:col>
          <xdr:colOff>533400</xdr:colOff>
          <xdr:row>324</xdr:row>
          <xdr:rowOff>9525</xdr:rowOff>
        </xdr:to>
        <xdr:sp macro="" textlink="">
          <xdr:nvSpPr>
            <xdr:cNvPr id="39205" name="Check Box 293" hidden="1">
              <a:extLst>
                <a:ext uri="{63B3BB69-23CF-44E3-9099-C40C66FF867C}">
                  <a14:compatExt spid="_x0000_s392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328</xdr:row>
          <xdr:rowOff>161925</xdr:rowOff>
        </xdr:from>
        <xdr:to>
          <xdr:col>9</xdr:col>
          <xdr:colOff>28575</xdr:colOff>
          <xdr:row>329</xdr:row>
          <xdr:rowOff>161925</xdr:rowOff>
        </xdr:to>
        <xdr:sp macro="" textlink="">
          <xdr:nvSpPr>
            <xdr:cNvPr id="39206" name="Check Box 294" hidden="1">
              <a:extLst>
                <a:ext uri="{63B3BB69-23CF-44E3-9099-C40C66FF867C}">
                  <a14:compatExt spid="_x0000_s392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328</xdr:row>
          <xdr:rowOff>161925</xdr:rowOff>
        </xdr:from>
        <xdr:to>
          <xdr:col>9</xdr:col>
          <xdr:colOff>533400</xdr:colOff>
          <xdr:row>329</xdr:row>
          <xdr:rowOff>161925</xdr:rowOff>
        </xdr:to>
        <xdr:sp macro="" textlink="">
          <xdr:nvSpPr>
            <xdr:cNvPr id="39207" name="Check Box 295" hidden="1">
              <a:extLst>
                <a:ext uri="{63B3BB69-23CF-44E3-9099-C40C66FF867C}">
                  <a14:compatExt spid="_x0000_s392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332</xdr:row>
          <xdr:rowOff>161925</xdr:rowOff>
        </xdr:from>
        <xdr:to>
          <xdr:col>9</xdr:col>
          <xdr:colOff>28575</xdr:colOff>
          <xdr:row>334</xdr:row>
          <xdr:rowOff>9525</xdr:rowOff>
        </xdr:to>
        <xdr:sp macro="" textlink="">
          <xdr:nvSpPr>
            <xdr:cNvPr id="39208" name="Check Box 296" hidden="1">
              <a:extLst>
                <a:ext uri="{63B3BB69-23CF-44E3-9099-C40C66FF867C}">
                  <a14:compatExt spid="_x0000_s392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332</xdr:row>
          <xdr:rowOff>161925</xdr:rowOff>
        </xdr:from>
        <xdr:to>
          <xdr:col>9</xdr:col>
          <xdr:colOff>533400</xdr:colOff>
          <xdr:row>334</xdr:row>
          <xdr:rowOff>9525</xdr:rowOff>
        </xdr:to>
        <xdr:sp macro="" textlink="">
          <xdr:nvSpPr>
            <xdr:cNvPr id="39209" name="Check Box 297" hidden="1">
              <a:extLst>
                <a:ext uri="{63B3BB69-23CF-44E3-9099-C40C66FF867C}">
                  <a14:compatExt spid="_x0000_s392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326</xdr:row>
          <xdr:rowOff>161925</xdr:rowOff>
        </xdr:from>
        <xdr:to>
          <xdr:col>9</xdr:col>
          <xdr:colOff>28575</xdr:colOff>
          <xdr:row>327</xdr:row>
          <xdr:rowOff>161925</xdr:rowOff>
        </xdr:to>
        <xdr:sp macro="" textlink="">
          <xdr:nvSpPr>
            <xdr:cNvPr id="39212" name="Check Box 300" hidden="1">
              <a:extLst>
                <a:ext uri="{63B3BB69-23CF-44E3-9099-C40C66FF867C}">
                  <a14:compatExt spid="_x0000_s392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326</xdr:row>
          <xdr:rowOff>161925</xdr:rowOff>
        </xdr:from>
        <xdr:to>
          <xdr:col>9</xdr:col>
          <xdr:colOff>533400</xdr:colOff>
          <xdr:row>327</xdr:row>
          <xdr:rowOff>161925</xdr:rowOff>
        </xdr:to>
        <xdr:sp macro="" textlink="">
          <xdr:nvSpPr>
            <xdr:cNvPr id="39213" name="Check Box 301" hidden="1">
              <a:extLst>
                <a:ext uri="{63B3BB69-23CF-44E3-9099-C40C66FF867C}">
                  <a14:compatExt spid="_x0000_s392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324</xdr:row>
          <xdr:rowOff>161925</xdr:rowOff>
        </xdr:from>
        <xdr:to>
          <xdr:col>9</xdr:col>
          <xdr:colOff>28575</xdr:colOff>
          <xdr:row>325</xdr:row>
          <xdr:rowOff>161925</xdr:rowOff>
        </xdr:to>
        <xdr:sp macro="" textlink="">
          <xdr:nvSpPr>
            <xdr:cNvPr id="39214" name="Check Box 302" hidden="1">
              <a:extLst>
                <a:ext uri="{63B3BB69-23CF-44E3-9099-C40C66FF867C}">
                  <a14:compatExt spid="_x0000_s392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324</xdr:row>
          <xdr:rowOff>161925</xdr:rowOff>
        </xdr:from>
        <xdr:to>
          <xdr:col>9</xdr:col>
          <xdr:colOff>533400</xdr:colOff>
          <xdr:row>325</xdr:row>
          <xdr:rowOff>161925</xdr:rowOff>
        </xdr:to>
        <xdr:sp macro="" textlink="">
          <xdr:nvSpPr>
            <xdr:cNvPr id="39215" name="Check Box 303" hidden="1">
              <a:extLst>
                <a:ext uri="{63B3BB69-23CF-44E3-9099-C40C66FF867C}">
                  <a14:compatExt spid="_x0000_s392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347</xdr:row>
          <xdr:rowOff>161925</xdr:rowOff>
        </xdr:from>
        <xdr:to>
          <xdr:col>9</xdr:col>
          <xdr:colOff>28575</xdr:colOff>
          <xdr:row>348</xdr:row>
          <xdr:rowOff>161925</xdr:rowOff>
        </xdr:to>
        <xdr:sp macro="" textlink="">
          <xdr:nvSpPr>
            <xdr:cNvPr id="39227" name="Check Box 315" hidden="1">
              <a:extLst>
                <a:ext uri="{63B3BB69-23CF-44E3-9099-C40C66FF867C}">
                  <a14:compatExt spid="_x0000_s392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347</xdr:row>
          <xdr:rowOff>161925</xdr:rowOff>
        </xdr:from>
        <xdr:to>
          <xdr:col>9</xdr:col>
          <xdr:colOff>533400</xdr:colOff>
          <xdr:row>348</xdr:row>
          <xdr:rowOff>161925</xdr:rowOff>
        </xdr:to>
        <xdr:sp macro="" textlink="">
          <xdr:nvSpPr>
            <xdr:cNvPr id="39228" name="Check Box 316" hidden="1">
              <a:extLst>
                <a:ext uri="{63B3BB69-23CF-44E3-9099-C40C66FF867C}">
                  <a14:compatExt spid="_x0000_s392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345</xdr:row>
          <xdr:rowOff>161925</xdr:rowOff>
        </xdr:from>
        <xdr:to>
          <xdr:col>9</xdr:col>
          <xdr:colOff>28575</xdr:colOff>
          <xdr:row>346</xdr:row>
          <xdr:rowOff>161925</xdr:rowOff>
        </xdr:to>
        <xdr:sp macro="" textlink="">
          <xdr:nvSpPr>
            <xdr:cNvPr id="39229" name="Check Box 317" hidden="1">
              <a:extLst>
                <a:ext uri="{63B3BB69-23CF-44E3-9099-C40C66FF867C}">
                  <a14:compatExt spid="_x0000_s392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345</xdr:row>
          <xdr:rowOff>161925</xdr:rowOff>
        </xdr:from>
        <xdr:to>
          <xdr:col>9</xdr:col>
          <xdr:colOff>533400</xdr:colOff>
          <xdr:row>346</xdr:row>
          <xdr:rowOff>161925</xdr:rowOff>
        </xdr:to>
        <xdr:sp macro="" textlink="">
          <xdr:nvSpPr>
            <xdr:cNvPr id="39230" name="Check Box 318" hidden="1">
              <a:extLst>
                <a:ext uri="{63B3BB69-23CF-44E3-9099-C40C66FF867C}">
                  <a14:compatExt spid="_x0000_s392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341</xdr:row>
          <xdr:rowOff>161925</xdr:rowOff>
        </xdr:from>
        <xdr:to>
          <xdr:col>9</xdr:col>
          <xdr:colOff>28575</xdr:colOff>
          <xdr:row>343</xdr:row>
          <xdr:rowOff>9525</xdr:rowOff>
        </xdr:to>
        <xdr:sp macro="" textlink="">
          <xdr:nvSpPr>
            <xdr:cNvPr id="39231" name="Check Box 319" hidden="1">
              <a:extLst>
                <a:ext uri="{63B3BB69-23CF-44E3-9099-C40C66FF867C}">
                  <a14:compatExt spid="_x0000_s392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341</xdr:row>
          <xdr:rowOff>161925</xdr:rowOff>
        </xdr:from>
        <xdr:to>
          <xdr:col>9</xdr:col>
          <xdr:colOff>533400</xdr:colOff>
          <xdr:row>343</xdr:row>
          <xdr:rowOff>9525</xdr:rowOff>
        </xdr:to>
        <xdr:sp macro="" textlink="">
          <xdr:nvSpPr>
            <xdr:cNvPr id="39232" name="Check Box 320" hidden="1">
              <a:extLst>
                <a:ext uri="{63B3BB69-23CF-44E3-9099-C40C66FF867C}">
                  <a14:compatExt spid="_x0000_s392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341</xdr:row>
          <xdr:rowOff>161925</xdr:rowOff>
        </xdr:from>
        <xdr:to>
          <xdr:col>9</xdr:col>
          <xdr:colOff>28575</xdr:colOff>
          <xdr:row>343</xdr:row>
          <xdr:rowOff>9525</xdr:rowOff>
        </xdr:to>
        <xdr:sp macro="" textlink="">
          <xdr:nvSpPr>
            <xdr:cNvPr id="39233" name="Check Box 321" hidden="1">
              <a:extLst>
                <a:ext uri="{63B3BB69-23CF-44E3-9099-C40C66FF867C}">
                  <a14:compatExt spid="_x0000_s392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341</xdr:row>
          <xdr:rowOff>161925</xdr:rowOff>
        </xdr:from>
        <xdr:to>
          <xdr:col>9</xdr:col>
          <xdr:colOff>533400</xdr:colOff>
          <xdr:row>343</xdr:row>
          <xdr:rowOff>9525</xdr:rowOff>
        </xdr:to>
        <xdr:sp macro="" textlink="">
          <xdr:nvSpPr>
            <xdr:cNvPr id="39234" name="Check Box 322" hidden="1">
              <a:extLst>
                <a:ext uri="{63B3BB69-23CF-44E3-9099-C40C66FF867C}">
                  <a14:compatExt spid="_x0000_s392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343</xdr:row>
          <xdr:rowOff>161925</xdr:rowOff>
        </xdr:from>
        <xdr:to>
          <xdr:col>9</xdr:col>
          <xdr:colOff>28575</xdr:colOff>
          <xdr:row>344</xdr:row>
          <xdr:rowOff>161925</xdr:rowOff>
        </xdr:to>
        <xdr:sp macro="" textlink="">
          <xdr:nvSpPr>
            <xdr:cNvPr id="39239" name="Check Box 327" hidden="1">
              <a:extLst>
                <a:ext uri="{63B3BB69-23CF-44E3-9099-C40C66FF867C}">
                  <a14:compatExt spid="_x0000_s392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343</xdr:row>
          <xdr:rowOff>161925</xdr:rowOff>
        </xdr:from>
        <xdr:to>
          <xdr:col>9</xdr:col>
          <xdr:colOff>533400</xdr:colOff>
          <xdr:row>344</xdr:row>
          <xdr:rowOff>161925</xdr:rowOff>
        </xdr:to>
        <xdr:sp macro="" textlink="">
          <xdr:nvSpPr>
            <xdr:cNvPr id="39240" name="Check Box 328" hidden="1">
              <a:extLst>
                <a:ext uri="{63B3BB69-23CF-44E3-9099-C40C66FF867C}">
                  <a14:compatExt spid="_x0000_s392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319</xdr:row>
          <xdr:rowOff>161925</xdr:rowOff>
        </xdr:from>
        <xdr:to>
          <xdr:col>7</xdr:col>
          <xdr:colOff>552450</xdr:colOff>
          <xdr:row>321</xdr:row>
          <xdr:rowOff>9525</xdr:rowOff>
        </xdr:to>
        <xdr:sp macro="" textlink="">
          <xdr:nvSpPr>
            <xdr:cNvPr id="39242" name="Check Box 330" hidden="1">
              <a:extLst>
                <a:ext uri="{63B3BB69-23CF-44E3-9099-C40C66FF867C}">
                  <a14:compatExt spid="_x0000_s392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338</xdr:row>
          <xdr:rowOff>161925</xdr:rowOff>
        </xdr:from>
        <xdr:to>
          <xdr:col>7</xdr:col>
          <xdr:colOff>552450</xdr:colOff>
          <xdr:row>340</xdr:row>
          <xdr:rowOff>9525</xdr:rowOff>
        </xdr:to>
        <xdr:sp macro="" textlink="">
          <xdr:nvSpPr>
            <xdr:cNvPr id="39243" name="Check Box 331" hidden="1">
              <a:extLst>
                <a:ext uri="{63B3BB69-23CF-44E3-9099-C40C66FF867C}">
                  <a14:compatExt spid="_x0000_s392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352</xdr:row>
          <xdr:rowOff>161925</xdr:rowOff>
        </xdr:from>
        <xdr:to>
          <xdr:col>9</xdr:col>
          <xdr:colOff>28575</xdr:colOff>
          <xdr:row>354</xdr:row>
          <xdr:rowOff>9525</xdr:rowOff>
        </xdr:to>
        <xdr:sp macro="" textlink="">
          <xdr:nvSpPr>
            <xdr:cNvPr id="39244" name="Check Box 332" hidden="1">
              <a:extLst>
                <a:ext uri="{63B3BB69-23CF-44E3-9099-C40C66FF867C}">
                  <a14:compatExt spid="_x0000_s392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352</xdr:row>
          <xdr:rowOff>161925</xdr:rowOff>
        </xdr:from>
        <xdr:to>
          <xdr:col>9</xdr:col>
          <xdr:colOff>533400</xdr:colOff>
          <xdr:row>354</xdr:row>
          <xdr:rowOff>9525</xdr:rowOff>
        </xdr:to>
        <xdr:sp macro="" textlink="">
          <xdr:nvSpPr>
            <xdr:cNvPr id="39245" name="Check Box 333" hidden="1">
              <a:extLst>
                <a:ext uri="{63B3BB69-23CF-44E3-9099-C40C66FF867C}">
                  <a14:compatExt spid="_x0000_s392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352</xdr:row>
          <xdr:rowOff>161925</xdr:rowOff>
        </xdr:from>
        <xdr:to>
          <xdr:col>7</xdr:col>
          <xdr:colOff>552450</xdr:colOff>
          <xdr:row>354</xdr:row>
          <xdr:rowOff>9525</xdr:rowOff>
        </xdr:to>
        <xdr:sp macro="" textlink="">
          <xdr:nvSpPr>
            <xdr:cNvPr id="39246" name="Check Box 334" hidden="1">
              <a:extLst>
                <a:ext uri="{63B3BB69-23CF-44E3-9099-C40C66FF867C}">
                  <a14:compatExt spid="_x0000_s392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380</xdr:row>
          <xdr:rowOff>0</xdr:rowOff>
        </xdr:from>
        <xdr:to>
          <xdr:col>9</xdr:col>
          <xdr:colOff>38100</xdr:colOff>
          <xdr:row>380</xdr:row>
          <xdr:rowOff>161925</xdr:rowOff>
        </xdr:to>
        <xdr:sp macro="" textlink="">
          <xdr:nvSpPr>
            <xdr:cNvPr id="39174" name="Check Box 262" hidden="1">
              <a:extLst>
                <a:ext uri="{63B3BB69-23CF-44E3-9099-C40C66FF867C}">
                  <a14:compatExt spid="_x0000_s391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380</xdr:row>
          <xdr:rowOff>0</xdr:rowOff>
        </xdr:from>
        <xdr:to>
          <xdr:col>9</xdr:col>
          <xdr:colOff>542925</xdr:colOff>
          <xdr:row>380</xdr:row>
          <xdr:rowOff>161925</xdr:rowOff>
        </xdr:to>
        <xdr:sp macro="" textlink="">
          <xdr:nvSpPr>
            <xdr:cNvPr id="39175" name="Check Box 263" hidden="1">
              <a:extLst>
                <a:ext uri="{63B3BB69-23CF-44E3-9099-C40C66FF867C}">
                  <a14:compatExt spid="_x0000_s391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382</xdr:row>
          <xdr:rowOff>161925</xdr:rowOff>
        </xdr:from>
        <xdr:to>
          <xdr:col>9</xdr:col>
          <xdr:colOff>38100</xdr:colOff>
          <xdr:row>383</xdr:row>
          <xdr:rowOff>161925</xdr:rowOff>
        </xdr:to>
        <xdr:sp macro="" textlink="">
          <xdr:nvSpPr>
            <xdr:cNvPr id="39176" name="Check Box 264" hidden="1">
              <a:extLst>
                <a:ext uri="{63B3BB69-23CF-44E3-9099-C40C66FF867C}">
                  <a14:compatExt spid="_x0000_s391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382</xdr:row>
          <xdr:rowOff>161925</xdr:rowOff>
        </xdr:from>
        <xdr:to>
          <xdr:col>9</xdr:col>
          <xdr:colOff>542925</xdr:colOff>
          <xdr:row>383</xdr:row>
          <xdr:rowOff>161925</xdr:rowOff>
        </xdr:to>
        <xdr:sp macro="" textlink="">
          <xdr:nvSpPr>
            <xdr:cNvPr id="39177" name="Check Box 265" hidden="1">
              <a:extLst>
                <a:ext uri="{63B3BB69-23CF-44E3-9099-C40C66FF867C}">
                  <a14:compatExt spid="_x0000_s391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384</xdr:row>
          <xdr:rowOff>161925</xdr:rowOff>
        </xdr:from>
        <xdr:to>
          <xdr:col>9</xdr:col>
          <xdr:colOff>38100</xdr:colOff>
          <xdr:row>386</xdr:row>
          <xdr:rowOff>9525</xdr:rowOff>
        </xdr:to>
        <xdr:sp macro="" textlink="">
          <xdr:nvSpPr>
            <xdr:cNvPr id="39178" name="Check Box 266" hidden="1">
              <a:extLst>
                <a:ext uri="{63B3BB69-23CF-44E3-9099-C40C66FF867C}">
                  <a14:compatExt spid="_x0000_s391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384</xdr:row>
          <xdr:rowOff>161925</xdr:rowOff>
        </xdr:from>
        <xdr:to>
          <xdr:col>9</xdr:col>
          <xdr:colOff>542925</xdr:colOff>
          <xdr:row>386</xdr:row>
          <xdr:rowOff>9525</xdr:rowOff>
        </xdr:to>
        <xdr:sp macro="" textlink="">
          <xdr:nvSpPr>
            <xdr:cNvPr id="39179" name="Check Box 267" hidden="1">
              <a:extLst>
                <a:ext uri="{63B3BB69-23CF-44E3-9099-C40C66FF867C}">
                  <a14:compatExt spid="_x0000_s391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388</xdr:row>
          <xdr:rowOff>161925</xdr:rowOff>
        </xdr:from>
        <xdr:to>
          <xdr:col>9</xdr:col>
          <xdr:colOff>38100</xdr:colOff>
          <xdr:row>390</xdr:row>
          <xdr:rowOff>9525</xdr:rowOff>
        </xdr:to>
        <xdr:sp macro="" textlink="">
          <xdr:nvSpPr>
            <xdr:cNvPr id="39180" name="Check Box 268" hidden="1">
              <a:extLst>
                <a:ext uri="{63B3BB69-23CF-44E3-9099-C40C66FF867C}">
                  <a14:compatExt spid="_x0000_s391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388</xdr:row>
          <xdr:rowOff>161925</xdr:rowOff>
        </xdr:from>
        <xdr:to>
          <xdr:col>9</xdr:col>
          <xdr:colOff>542925</xdr:colOff>
          <xdr:row>390</xdr:row>
          <xdr:rowOff>9525</xdr:rowOff>
        </xdr:to>
        <xdr:sp macro="" textlink="">
          <xdr:nvSpPr>
            <xdr:cNvPr id="39181" name="Check Box 269" hidden="1">
              <a:extLst>
                <a:ext uri="{63B3BB69-23CF-44E3-9099-C40C66FF867C}">
                  <a14:compatExt spid="_x0000_s391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390</xdr:row>
          <xdr:rowOff>161925</xdr:rowOff>
        </xdr:from>
        <xdr:to>
          <xdr:col>9</xdr:col>
          <xdr:colOff>38100</xdr:colOff>
          <xdr:row>392</xdr:row>
          <xdr:rowOff>9525</xdr:rowOff>
        </xdr:to>
        <xdr:sp macro="" textlink="">
          <xdr:nvSpPr>
            <xdr:cNvPr id="39182" name="Check Box 270" hidden="1">
              <a:extLst>
                <a:ext uri="{63B3BB69-23CF-44E3-9099-C40C66FF867C}">
                  <a14:compatExt spid="_x0000_s391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390</xdr:row>
          <xdr:rowOff>161925</xdr:rowOff>
        </xdr:from>
        <xdr:to>
          <xdr:col>9</xdr:col>
          <xdr:colOff>542925</xdr:colOff>
          <xdr:row>392</xdr:row>
          <xdr:rowOff>9525</xdr:rowOff>
        </xdr:to>
        <xdr:sp macro="" textlink="">
          <xdr:nvSpPr>
            <xdr:cNvPr id="39183" name="Check Box 271" hidden="1">
              <a:extLst>
                <a:ext uri="{63B3BB69-23CF-44E3-9099-C40C66FF867C}">
                  <a14:compatExt spid="_x0000_s391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392</xdr:row>
          <xdr:rowOff>161925</xdr:rowOff>
        </xdr:from>
        <xdr:to>
          <xdr:col>9</xdr:col>
          <xdr:colOff>38100</xdr:colOff>
          <xdr:row>393</xdr:row>
          <xdr:rowOff>152400</xdr:rowOff>
        </xdr:to>
        <xdr:sp macro="" textlink="">
          <xdr:nvSpPr>
            <xdr:cNvPr id="39184" name="Check Box 272" hidden="1">
              <a:extLst>
                <a:ext uri="{63B3BB69-23CF-44E3-9099-C40C66FF867C}">
                  <a14:compatExt spid="_x0000_s391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392</xdr:row>
          <xdr:rowOff>161925</xdr:rowOff>
        </xdr:from>
        <xdr:to>
          <xdr:col>9</xdr:col>
          <xdr:colOff>542925</xdr:colOff>
          <xdr:row>393</xdr:row>
          <xdr:rowOff>152400</xdr:rowOff>
        </xdr:to>
        <xdr:sp macro="" textlink="">
          <xdr:nvSpPr>
            <xdr:cNvPr id="39185" name="Check Box 273" hidden="1">
              <a:extLst>
                <a:ext uri="{63B3BB69-23CF-44E3-9099-C40C66FF867C}">
                  <a14:compatExt spid="_x0000_s391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394</xdr:row>
          <xdr:rowOff>152400</xdr:rowOff>
        </xdr:from>
        <xdr:to>
          <xdr:col>9</xdr:col>
          <xdr:colOff>38100</xdr:colOff>
          <xdr:row>395</xdr:row>
          <xdr:rowOff>152400</xdr:rowOff>
        </xdr:to>
        <xdr:sp macro="" textlink="">
          <xdr:nvSpPr>
            <xdr:cNvPr id="39186" name="Check Box 274" hidden="1">
              <a:extLst>
                <a:ext uri="{63B3BB69-23CF-44E3-9099-C40C66FF867C}">
                  <a14:compatExt spid="_x0000_s391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394</xdr:row>
          <xdr:rowOff>152400</xdr:rowOff>
        </xdr:from>
        <xdr:to>
          <xdr:col>9</xdr:col>
          <xdr:colOff>542925</xdr:colOff>
          <xdr:row>395</xdr:row>
          <xdr:rowOff>152400</xdr:rowOff>
        </xdr:to>
        <xdr:sp macro="" textlink="">
          <xdr:nvSpPr>
            <xdr:cNvPr id="39187" name="Check Box 275" hidden="1">
              <a:extLst>
                <a:ext uri="{63B3BB69-23CF-44E3-9099-C40C66FF867C}">
                  <a14:compatExt spid="_x0000_s391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398</xdr:row>
          <xdr:rowOff>152400</xdr:rowOff>
        </xdr:from>
        <xdr:to>
          <xdr:col>9</xdr:col>
          <xdr:colOff>38100</xdr:colOff>
          <xdr:row>399</xdr:row>
          <xdr:rowOff>152400</xdr:rowOff>
        </xdr:to>
        <xdr:sp macro="" textlink="">
          <xdr:nvSpPr>
            <xdr:cNvPr id="39188" name="Check Box 276" hidden="1">
              <a:extLst>
                <a:ext uri="{63B3BB69-23CF-44E3-9099-C40C66FF867C}">
                  <a14:compatExt spid="_x0000_s391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398</xdr:row>
          <xdr:rowOff>152400</xdr:rowOff>
        </xdr:from>
        <xdr:to>
          <xdr:col>9</xdr:col>
          <xdr:colOff>542925</xdr:colOff>
          <xdr:row>399</xdr:row>
          <xdr:rowOff>152400</xdr:rowOff>
        </xdr:to>
        <xdr:sp macro="" textlink="">
          <xdr:nvSpPr>
            <xdr:cNvPr id="39189" name="Check Box 277" hidden="1">
              <a:extLst>
                <a:ext uri="{63B3BB69-23CF-44E3-9099-C40C66FF867C}">
                  <a14:compatExt spid="_x0000_s391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400</xdr:row>
          <xdr:rowOff>152400</xdr:rowOff>
        </xdr:from>
        <xdr:to>
          <xdr:col>9</xdr:col>
          <xdr:colOff>38100</xdr:colOff>
          <xdr:row>402</xdr:row>
          <xdr:rowOff>0</xdr:rowOff>
        </xdr:to>
        <xdr:sp macro="" textlink="">
          <xdr:nvSpPr>
            <xdr:cNvPr id="39190" name="Check Box 278" hidden="1">
              <a:extLst>
                <a:ext uri="{63B3BB69-23CF-44E3-9099-C40C66FF867C}">
                  <a14:compatExt spid="_x0000_s391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400</xdr:row>
          <xdr:rowOff>152400</xdr:rowOff>
        </xdr:from>
        <xdr:to>
          <xdr:col>9</xdr:col>
          <xdr:colOff>542925</xdr:colOff>
          <xdr:row>402</xdr:row>
          <xdr:rowOff>0</xdr:rowOff>
        </xdr:to>
        <xdr:sp macro="" textlink="">
          <xdr:nvSpPr>
            <xdr:cNvPr id="39191" name="Check Box 279" hidden="1">
              <a:extLst>
                <a:ext uri="{63B3BB69-23CF-44E3-9099-C40C66FF867C}">
                  <a14:compatExt spid="_x0000_s391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402</xdr:row>
          <xdr:rowOff>152400</xdr:rowOff>
        </xdr:from>
        <xdr:to>
          <xdr:col>9</xdr:col>
          <xdr:colOff>38100</xdr:colOff>
          <xdr:row>404</xdr:row>
          <xdr:rowOff>0</xdr:rowOff>
        </xdr:to>
        <xdr:sp macro="" textlink="">
          <xdr:nvSpPr>
            <xdr:cNvPr id="39192" name="Check Box 280" hidden="1">
              <a:extLst>
                <a:ext uri="{63B3BB69-23CF-44E3-9099-C40C66FF867C}">
                  <a14:compatExt spid="_x0000_s391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402</xdr:row>
          <xdr:rowOff>152400</xdr:rowOff>
        </xdr:from>
        <xdr:to>
          <xdr:col>9</xdr:col>
          <xdr:colOff>542925</xdr:colOff>
          <xdr:row>404</xdr:row>
          <xdr:rowOff>0</xdr:rowOff>
        </xdr:to>
        <xdr:sp macro="" textlink="">
          <xdr:nvSpPr>
            <xdr:cNvPr id="39193" name="Check Box 281" hidden="1">
              <a:extLst>
                <a:ext uri="{63B3BB69-23CF-44E3-9099-C40C66FF867C}">
                  <a14:compatExt spid="_x0000_s391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410</xdr:row>
          <xdr:rowOff>152400</xdr:rowOff>
        </xdr:from>
        <xdr:to>
          <xdr:col>9</xdr:col>
          <xdr:colOff>38100</xdr:colOff>
          <xdr:row>411</xdr:row>
          <xdr:rowOff>152400</xdr:rowOff>
        </xdr:to>
        <xdr:sp macro="" textlink="">
          <xdr:nvSpPr>
            <xdr:cNvPr id="39196" name="Check Box 284" hidden="1">
              <a:extLst>
                <a:ext uri="{63B3BB69-23CF-44E3-9099-C40C66FF867C}">
                  <a14:compatExt spid="_x0000_s391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410</xdr:row>
          <xdr:rowOff>152400</xdr:rowOff>
        </xdr:from>
        <xdr:to>
          <xdr:col>9</xdr:col>
          <xdr:colOff>542925</xdr:colOff>
          <xdr:row>411</xdr:row>
          <xdr:rowOff>152400</xdr:rowOff>
        </xdr:to>
        <xdr:sp macro="" textlink="">
          <xdr:nvSpPr>
            <xdr:cNvPr id="39197" name="Check Box 285" hidden="1">
              <a:extLst>
                <a:ext uri="{63B3BB69-23CF-44E3-9099-C40C66FF867C}">
                  <a14:compatExt spid="_x0000_s391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410</xdr:row>
          <xdr:rowOff>152400</xdr:rowOff>
        </xdr:from>
        <xdr:to>
          <xdr:col>7</xdr:col>
          <xdr:colOff>561975</xdr:colOff>
          <xdr:row>411</xdr:row>
          <xdr:rowOff>152400</xdr:rowOff>
        </xdr:to>
        <xdr:sp macro="" textlink="">
          <xdr:nvSpPr>
            <xdr:cNvPr id="39198" name="Check Box 286" hidden="1">
              <a:extLst>
                <a:ext uri="{63B3BB69-23CF-44E3-9099-C40C66FF867C}">
                  <a14:compatExt spid="_x0000_s391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417</xdr:row>
          <xdr:rowOff>161925</xdr:rowOff>
        </xdr:from>
        <xdr:to>
          <xdr:col>9</xdr:col>
          <xdr:colOff>38100</xdr:colOff>
          <xdr:row>419</xdr:row>
          <xdr:rowOff>9525</xdr:rowOff>
        </xdr:to>
        <xdr:sp macro="" textlink="">
          <xdr:nvSpPr>
            <xdr:cNvPr id="39248" name="Check Box 336" hidden="1">
              <a:extLst>
                <a:ext uri="{63B3BB69-23CF-44E3-9099-C40C66FF867C}">
                  <a14:compatExt spid="_x0000_s392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417</xdr:row>
          <xdr:rowOff>161925</xdr:rowOff>
        </xdr:from>
        <xdr:to>
          <xdr:col>9</xdr:col>
          <xdr:colOff>542925</xdr:colOff>
          <xdr:row>419</xdr:row>
          <xdr:rowOff>9525</xdr:rowOff>
        </xdr:to>
        <xdr:sp macro="" textlink="">
          <xdr:nvSpPr>
            <xdr:cNvPr id="39249" name="Check Box 337" hidden="1">
              <a:extLst>
                <a:ext uri="{63B3BB69-23CF-44E3-9099-C40C66FF867C}">
                  <a14:compatExt spid="_x0000_s392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422</xdr:row>
          <xdr:rowOff>152400</xdr:rowOff>
        </xdr:from>
        <xdr:to>
          <xdr:col>9</xdr:col>
          <xdr:colOff>38100</xdr:colOff>
          <xdr:row>424</xdr:row>
          <xdr:rowOff>0</xdr:rowOff>
        </xdr:to>
        <xdr:sp macro="" textlink="">
          <xdr:nvSpPr>
            <xdr:cNvPr id="39250" name="Check Box 338" hidden="1">
              <a:extLst>
                <a:ext uri="{63B3BB69-23CF-44E3-9099-C40C66FF867C}">
                  <a14:compatExt spid="_x0000_s392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422</xdr:row>
          <xdr:rowOff>152400</xdr:rowOff>
        </xdr:from>
        <xdr:to>
          <xdr:col>9</xdr:col>
          <xdr:colOff>542925</xdr:colOff>
          <xdr:row>424</xdr:row>
          <xdr:rowOff>0</xdr:rowOff>
        </xdr:to>
        <xdr:sp macro="" textlink="">
          <xdr:nvSpPr>
            <xdr:cNvPr id="39251" name="Check Box 339" hidden="1">
              <a:extLst>
                <a:ext uri="{63B3BB69-23CF-44E3-9099-C40C66FF867C}">
                  <a14:compatExt spid="_x0000_s392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425</xdr:row>
          <xdr:rowOff>152400</xdr:rowOff>
        </xdr:from>
        <xdr:to>
          <xdr:col>9</xdr:col>
          <xdr:colOff>38100</xdr:colOff>
          <xdr:row>426</xdr:row>
          <xdr:rowOff>152400</xdr:rowOff>
        </xdr:to>
        <xdr:sp macro="" textlink="">
          <xdr:nvSpPr>
            <xdr:cNvPr id="39252" name="Check Box 340" hidden="1">
              <a:extLst>
                <a:ext uri="{63B3BB69-23CF-44E3-9099-C40C66FF867C}">
                  <a14:compatExt spid="_x0000_s392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425</xdr:row>
          <xdr:rowOff>152400</xdr:rowOff>
        </xdr:from>
        <xdr:to>
          <xdr:col>9</xdr:col>
          <xdr:colOff>542925</xdr:colOff>
          <xdr:row>426</xdr:row>
          <xdr:rowOff>152400</xdr:rowOff>
        </xdr:to>
        <xdr:sp macro="" textlink="">
          <xdr:nvSpPr>
            <xdr:cNvPr id="39253" name="Check Box 341" hidden="1">
              <a:extLst>
                <a:ext uri="{63B3BB69-23CF-44E3-9099-C40C66FF867C}">
                  <a14:compatExt spid="_x0000_s392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428</xdr:row>
          <xdr:rowOff>152400</xdr:rowOff>
        </xdr:from>
        <xdr:to>
          <xdr:col>9</xdr:col>
          <xdr:colOff>38100</xdr:colOff>
          <xdr:row>429</xdr:row>
          <xdr:rowOff>152400</xdr:rowOff>
        </xdr:to>
        <xdr:sp macro="" textlink="">
          <xdr:nvSpPr>
            <xdr:cNvPr id="39258" name="Check Box 346" hidden="1">
              <a:extLst>
                <a:ext uri="{63B3BB69-23CF-44E3-9099-C40C66FF867C}">
                  <a14:compatExt spid="_x0000_s392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428</xdr:row>
          <xdr:rowOff>152400</xdr:rowOff>
        </xdr:from>
        <xdr:to>
          <xdr:col>9</xdr:col>
          <xdr:colOff>542925</xdr:colOff>
          <xdr:row>429</xdr:row>
          <xdr:rowOff>152400</xdr:rowOff>
        </xdr:to>
        <xdr:sp macro="" textlink="">
          <xdr:nvSpPr>
            <xdr:cNvPr id="39259" name="Check Box 347" hidden="1">
              <a:extLst>
                <a:ext uri="{63B3BB69-23CF-44E3-9099-C40C66FF867C}">
                  <a14:compatExt spid="_x0000_s392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428</xdr:row>
          <xdr:rowOff>152400</xdr:rowOff>
        </xdr:from>
        <xdr:to>
          <xdr:col>7</xdr:col>
          <xdr:colOff>561975</xdr:colOff>
          <xdr:row>429</xdr:row>
          <xdr:rowOff>152400</xdr:rowOff>
        </xdr:to>
        <xdr:sp macro="" textlink="">
          <xdr:nvSpPr>
            <xdr:cNvPr id="39260" name="Check Box 348" hidden="1">
              <a:extLst>
                <a:ext uri="{63B3BB69-23CF-44E3-9099-C40C66FF867C}">
                  <a14:compatExt spid="_x0000_s392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434</xdr:row>
          <xdr:rowOff>152400</xdr:rowOff>
        </xdr:from>
        <xdr:to>
          <xdr:col>9</xdr:col>
          <xdr:colOff>38100</xdr:colOff>
          <xdr:row>436</xdr:row>
          <xdr:rowOff>0</xdr:rowOff>
        </xdr:to>
        <xdr:sp macro="" textlink="">
          <xdr:nvSpPr>
            <xdr:cNvPr id="39261" name="Check Box 349" hidden="1">
              <a:extLst>
                <a:ext uri="{63B3BB69-23CF-44E3-9099-C40C66FF867C}">
                  <a14:compatExt spid="_x0000_s392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495300</xdr:colOff>
          <xdr:row>434</xdr:row>
          <xdr:rowOff>152400</xdr:rowOff>
        </xdr:from>
        <xdr:to>
          <xdr:col>9</xdr:col>
          <xdr:colOff>542925</xdr:colOff>
          <xdr:row>436</xdr:row>
          <xdr:rowOff>0</xdr:rowOff>
        </xdr:to>
        <xdr:sp macro="" textlink="">
          <xdr:nvSpPr>
            <xdr:cNvPr id="39262" name="Check Box 350" hidden="1">
              <a:extLst>
                <a:ext uri="{63B3BB69-23CF-44E3-9099-C40C66FF867C}">
                  <a14:compatExt spid="_x0000_s392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434</xdr:row>
          <xdr:rowOff>152400</xdr:rowOff>
        </xdr:from>
        <xdr:to>
          <xdr:col>7</xdr:col>
          <xdr:colOff>561975</xdr:colOff>
          <xdr:row>436</xdr:row>
          <xdr:rowOff>0</xdr:rowOff>
        </xdr:to>
        <xdr:sp macro="" textlink="">
          <xdr:nvSpPr>
            <xdr:cNvPr id="39263" name="Check Box 351" hidden="1">
              <a:extLst>
                <a:ext uri="{63B3BB69-23CF-44E3-9099-C40C66FF867C}">
                  <a14:compatExt spid="_x0000_s392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460</xdr:row>
          <xdr:rowOff>9525</xdr:rowOff>
        </xdr:from>
        <xdr:to>
          <xdr:col>8</xdr:col>
          <xdr:colOff>485775</xdr:colOff>
          <xdr:row>460</xdr:row>
          <xdr:rowOff>171450</xdr:rowOff>
        </xdr:to>
        <xdr:sp macro="" textlink="">
          <xdr:nvSpPr>
            <xdr:cNvPr id="39054" name="Check Box 142" hidden="1">
              <a:extLst>
                <a:ext uri="{63B3BB69-23CF-44E3-9099-C40C66FF867C}">
                  <a14:compatExt spid="_x0000_s390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460</xdr:row>
          <xdr:rowOff>9525</xdr:rowOff>
        </xdr:from>
        <xdr:to>
          <xdr:col>10</xdr:col>
          <xdr:colOff>0</xdr:colOff>
          <xdr:row>460</xdr:row>
          <xdr:rowOff>171450</xdr:rowOff>
        </xdr:to>
        <xdr:sp macro="" textlink="">
          <xdr:nvSpPr>
            <xdr:cNvPr id="39055" name="Check Box 143" hidden="1">
              <a:extLst>
                <a:ext uri="{63B3BB69-23CF-44E3-9099-C40C66FF867C}">
                  <a14:compatExt spid="_x0000_s39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463</xdr:row>
          <xdr:rowOff>9525</xdr:rowOff>
        </xdr:from>
        <xdr:to>
          <xdr:col>8</xdr:col>
          <xdr:colOff>485775</xdr:colOff>
          <xdr:row>463</xdr:row>
          <xdr:rowOff>171450</xdr:rowOff>
        </xdr:to>
        <xdr:sp macro="" textlink="">
          <xdr:nvSpPr>
            <xdr:cNvPr id="39056" name="Check Box 144" hidden="1">
              <a:extLst>
                <a:ext uri="{63B3BB69-23CF-44E3-9099-C40C66FF867C}">
                  <a14:compatExt spid="_x0000_s39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463</xdr:row>
          <xdr:rowOff>9525</xdr:rowOff>
        </xdr:from>
        <xdr:to>
          <xdr:col>10</xdr:col>
          <xdr:colOff>0</xdr:colOff>
          <xdr:row>463</xdr:row>
          <xdr:rowOff>171450</xdr:rowOff>
        </xdr:to>
        <xdr:sp macro="" textlink="">
          <xdr:nvSpPr>
            <xdr:cNvPr id="39057" name="Check Box 145" hidden="1">
              <a:extLst>
                <a:ext uri="{63B3BB69-23CF-44E3-9099-C40C66FF867C}">
                  <a14:compatExt spid="_x0000_s390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464</xdr:row>
          <xdr:rowOff>161925</xdr:rowOff>
        </xdr:from>
        <xdr:to>
          <xdr:col>8</xdr:col>
          <xdr:colOff>485775</xdr:colOff>
          <xdr:row>465</xdr:row>
          <xdr:rowOff>161925</xdr:rowOff>
        </xdr:to>
        <xdr:sp macro="" textlink="">
          <xdr:nvSpPr>
            <xdr:cNvPr id="39058" name="Check Box 146" hidden="1">
              <a:extLst>
                <a:ext uri="{63B3BB69-23CF-44E3-9099-C40C66FF867C}">
                  <a14:compatExt spid="_x0000_s390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464</xdr:row>
          <xdr:rowOff>161925</xdr:rowOff>
        </xdr:from>
        <xdr:to>
          <xdr:col>10</xdr:col>
          <xdr:colOff>0</xdr:colOff>
          <xdr:row>465</xdr:row>
          <xdr:rowOff>161925</xdr:rowOff>
        </xdr:to>
        <xdr:sp macro="" textlink="">
          <xdr:nvSpPr>
            <xdr:cNvPr id="39059" name="Check Box 147" hidden="1">
              <a:extLst>
                <a:ext uri="{63B3BB69-23CF-44E3-9099-C40C66FF867C}">
                  <a14:compatExt spid="_x0000_s390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467</xdr:row>
          <xdr:rowOff>0</xdr:rowOff>
        </xdr:from>
        <xdr:to>
          <xdr:col>8</xdr:col>
          <xdr:colOff>485775</xdr:colOff>
          <xdr:row>467</xdr:row>
          <xdr:rowOff>161925</xdr:rowOff>
        </xdr:to>
        <xdr:sp macro="" textlink="">
          <xdr:nvSpPr>
            <xdr:cNvPr id="39060" name="Check Box 148" hidden="1">
              <a:extLst>
                <a:ext uri="{63B3BB69-23CF-44E3-9099-C40C66FF867C}">
                  <a14:compatExt spid="_x0000_s390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467</xdr:row>
          <xdr:rowOff>0</xdr:rowOff>
        </xdr:from>
        <xdr:to>
          <xdr:col>10</xdr:col>
          <xdr:colOff>0</xdr:colOff>
          <xdr:row>467</xdr:row>
          <xdr:rowOff>161925</xdr:rowOff>
        </xdr:to>
        <xdr:sp macro="" textlink="">
          <xdr:nvSpPr>
            <xdr:cNvPr id="39061" name="Check Box 149" hidden="1">
              <a:extLst>
                <a:ext uri="{63B3BB69-23CF-44E3-9099-C40C66FF867C}">
                  <a14:compatExt spid="_x0000_s390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469</xdr:row>
          <xdr:rowOff>0</xdr:rowOff>
        </xdr:from>
        <xdr:to>
          <xdr:col>8</xdr:col>
          <xdr:colOff>485775</xdr:colOff>
          <xdr:row>469</xdr:row>
          <xdr:rowOff>161925</xdr:rowOff>
        </xdr:to>
        <xdr:sp macro="" textlink="">
          <xdr:nvSpPr>
            <xdr:cNvPr id="39062" name="Check Box 150" hidden="1">
              <a:extLst>
                <a:ext uri="{63B3BB69-23CF-44E3-9099-C40C66FF867C}">
                  <a14:compatExt spid="_x0000_s390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469</xdr:row>
          <xdr:rowOff>0</xdr:rowOff>
        </xdr:from>
        <xdr:to>
          <xdr:col>10</xdr:col>
          <xdr:colOff>0</xdr:colOff>
          <xdr:row>469</xdr:row>
          <xdr:rowOff>161925</xdr:rowOff>
        </xdr:to>
        <xdr:sp macro="" textlink="">
          <xdr:nvSpPr>
            <xdr:cNvPr id="39063" name="Check Box 151" hidden="1">
              <a:extLst>
                <a:ext uri="{63B3BB69-23CF-44E3-9099-C40C66FF867C}">
                  <a14:compatExt spid="_x0000_s390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472</xdr:row>
          <xdr:rowOff>9525</xdr:rowOff>
        </xdr:from>
        <xdr:to>
          <xdr:col>8</xdr:col>
          <xdr:colOff>485775</xdr:colOff>
          <xdr:row>472</xdr:row>
          <xdr:rowOff>171450</xdr:rowOff>
        </xdr:to>
        <xdr:sp macro="" textlink="">
          <xdr:nvSpPr>
            <xdr:cNvPr id="39064" name="Check Box 152" hidden="1">
              <a:extLst>
                <a:ext uri="{63B3BB69-23CF-44E3-9099-C40C66FF867C}">
                  <a14:compatExt spid="_x0000_s39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472</xdr:row>
          <xdr:rowOff>9525</xdr:rowOff>
        </xdr:from>
        <xdr:to>
          <xdr:col>10</xdr:col>
          <xdr:colOff>0</xdr:colOff>
          <xdr:row>472</xdr:row>
          <xdr:rowOff>171450</xdr:rowOff>
        </xdr:to>
        <xdr:sp macro="" textlink="">
          <xdr:nvSpPr>
            <xdr:cNvPr id="39065" name="Check Box 153" hidden="1">
              <a:extLst>
                <a:ext uri="{63B3BB69-23CF-44E3-9099-C40C66FF867C}">
                  <a14:compatExt spid="_x0000_s390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474</xdr:row>
          <xdr:rowOff>9525</xdr:rowOff>
        </xdr:from>
        <xdr:to>
          <xdr:col>8</xdr:col>
          <xdr:colOff>485775</xdr:colOff>
          <xdr:row>474</xdr:row>
          <xdr:rowOff>171450</xdr:rowOff>
        </xdr:to>
        <xdr:sp macro="" textlink="">
          <xdr:nvSpPr>
            <xdr:cNvPr id="39066" name="Check Box 154" hidden="1">
              <a:extLst>
                <a:ext uri="{63B3BB69-23CF-44E3-9099-C40C66FF867C}">
                  <a14:compatExt spid="_x0000_s39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474</xdr:row>
          <xdr:rowOff>9525</xdr:rowOff>
        </xdr:from>
        <xdr:to>
          <xdr:col>10</xdr:col>
          <xdr:colOff>0</xdr:colOff>
          <xdr:row>474</xdr:row>
          <xdr:rowOff>171450</xdr:rowOff>
        </xdr:to>
        <xdr:sp macro="" textlink="">
          <xdr:nvSpPr>
            <xdr:cNvPr id="39067" name="Check Box 155" hidden="1">
              <a:extLst>
                <a:ext uri="{63B3BB69-23CF-44E3-9099-C40C66FF867C}">
                  <a14:compatExt spid="_x0000_s390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477</xdr:row>
          <xdr:rowOff>9525</xdr:rowOff>
        </xdr:from>
        <xdr:to>
          <xdr:col>8</xdr:col>
          <xdr:colOff>485775</xdr:colOff>
          <xdr:row>477</xdr:row>
          <xdr:rowOff>171450</xdr:rowOff>
        </xdr:to>
        <xdr:sp macro="" textlink="">
          <xdr:nvSpPr>
            <xdr:cNvPr id="39068" name="Check Box 156" hidden="1">
              <a:extLst>
                <a:ext uri="{63B3BB69-23CF-44E3-9099-C40C66FF867C}">
                  <a14:compatExt spid="_x0000_s390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477</xdr:row>
          <xdr:rowOff>9525</xdr:rowOff>
        </xdr:from>
        <xdr:to>
          <xdr:col>10</xdr:col>
          <xdr:colOff>0</xdr:colOff>
          <xdr:row>477</xdr:row>
          <xdr:rowOff>171450</xdr:rowOff>
        </xdr:to>
        <xdr:sp macro="" textlink="">
          <xdr:nvSpPr>
            <xdr:cNvPr id="39069" name="Check Box 157" hidden="1">
              <a:extLst>
                <a:ext uri="{63B3BB69-23CF-44E3-9099-C40C66FF867C}">
                  <a14:compatExt spid="_x0000_s390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479</xdr:row>
          <xdr:rowOff>9525</xdr:rowOff>
        </xdr:from>
        <xdr:to>
          <xdr:col>8</xdr:col>
          <xdr:colOff>485775</xdr:colOff>
          <xdr:row>480</xdr:row>
          <xdr:rowOff>0</xdr:rowOff>
        </xdr:to>
        <xdr:sp macro="" textlink="">
          <xdr:nvSpPr>
            <xdr:cNvPr id="39070" name="Check Box 158" hidden="1">
              <a:extLst>
                <a:ext uri="{63B3BB69-23CF-44E3-9099-C40C66FF867C}">
                  <a14:compatExt spid="_x0000_s390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479</xdr:row>
          <xdr:rowOff>9525</xdr:rowOff>
        </xdr:from>
        <xdr:to>
          <xdr:col>10</xdr:col>
          <xdr:colOff>0</xdr:colOff>
          <xdr:row>480</xdr:row>
          <xdr:rowOff>0</xdr:rowOff>
        </xdr:to>
        <xdr:sp macro="" textlink="">
          <xdr:nvSpPr>
            <xdr:cNvPr id="39071" name="Check Box 159" hidden="1">
              <a:extLst>
                <a:ext uri="{63B3BB69-23CF-44E3-9099-C40C66FF867C}">
                  <a14:compatExt spid="_x0000_s390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481</xdr:row>
          <xdr:rowOff>0</xdr:rowOff>
        </xdr:from>
        <xdr:to>
          <xdr:col>8</xdr:col>
          <xdr:colOff>485775</xdr:colOff>
          <xdr:row>481</xdr:row>
          <xdr:rowOff>161925</xdr:rowOff>
        </xdr:to>
        <xdr:sp macro="" textlink="">
          <xdr:nvSpPr>
            <xdr:cNvPr id="39072" name="Check Box 160" hidden="1">
              <a:extLst>
                <a:ext uri="{63B3BB69-23CF-44E3-9099-C40C66FF867C}">
                  <a14:compatExt spid="_x0000_s390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481</xdr:row>
          <xdr:rowOff>0</xdr:rowOff>
        </xdr:from>
        <xdr:to>
          <xdr:col>10</xdr:col>
          <xdr:colOff>0</xdr:colOff>
          <xdr:row>481</xdr:row>
          <xdr:rowOff>161925</xdr:rowOff>
        </xdr:to>
        <xdr:sp macro="" textlink="">
          <xdr:nvSpPr>
            <xdr:cNvPr id="39073" name="Check Box 161" hidden="1">
              <a:extLst>
                <a:ext uri="{63B3BB69-23CF-44E3-9099-C40C66FF867C}">
                  <a14:compatExt spid="_x0000_s390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484</xdr:row>
          <xdr:rowOff>0</xdr:rowOff>
        </xdr:from>
        <xdr:to>
          <xdr:col>8</xdr:col>
          <xdr:colOff>485775</xdr:colOff>
          <xdr:row>484</xdr:row>
          <xdr:rowOff>161925</xdr:rowOff>
        </xdr:to>
        <xdr:sp macro="" textlink="">
          <xdr:nvSpPr>
            <xdr:cNvPr id="39074" name="Check Box 162" hidden="1">
              <a:extLst>
                <a:ext uri="{63B3BB69-23CF-44E3-9099-C40C66FF867C}">
                  <a14:compatExt spid="_x0000_s390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484</xdr:row>
          <xdr:rowOff>0</xdr:rowOff>
        </xdr:from>
        <xdr:to>
          <xdr:col>10</xdr:col>
          <xdr:colOff>0</xdr:colOff>
          <xdr:row>484</xdr:row>
          <xdr:rowOff>161925</xdr:rowOff>
        </xdr:to>
        <xdr:sp macro="" textlink="">
          <xdr:nvSpPr>
            <xdr:cNvPr id="39075" name="Check Box 163" hidden="1">
              <a:extLst>
                <a:ext uri="{63B3BB69-23CF-44E3-9099-C40C66FF867C}">
                  <a14:compatExt spid="_x0000_s390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486</xdr:row>
          <xdr:rowOff>0</xdr:rowOff>
        </xdr:from>
        <xdr:to>
          <xdr:col>8</xdr:col>
          <xdr:colOff>485775</xdr:colOff>
          <xdr:row>486</xdr:row>
          <xdr:rowOff>171450</xdr:rowOff>
        </xdr:to>
        <xdr:sp macro="" textlink="">
          <xdr:nvSpPr>
            <xdr:cNvPr id="39076" name="Check Box 164" hidden="1">
              <a:extLst>
                <a:ext uri="{63B3BB69-23CF-44E3-9099-C40C66FF867C}">
                  <a14:compatExt spid="_x0000_s390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486</xdr:row>
          <xdr:rowOff>0</xdr:rowOff>
        </xdr:from>
        <xdr:to>
          <xdr:col>10</xdr:col>
          <xdr:colOff>0</xdr:colOff>
          <xdr:row>486</xdr:row>
          <xdr:rowOff>171450</xdr:rowOff>
        </xdr:to>
        <xdr:sp macro="" textlink="">
          <xdr:nvSpPr>
            <xdr:cNvPr id="39077" name="Check Box 165" hidden="1">
              <a:extLst>
                <a:ext uri="{63B3BB69-23CF-44E3-9099-C40C66FF867C}">
                  <a14:compatExt spid="_x0000_s390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488</xdr:row>
          <xdr:rowOff>9525</xdr:rowOff>
        </xdr:from>
        <xdr:to>
          <xdr:col>8</xdr:col>
          <xdr:colOff>485775</xdr:colOff>
          <xdr:row>488</xdr:row>
          <xdr:rowOff>171450</xdr:rowOff>
        </xdr:to>
        <xdr:sp macro="" textlink="">
          <xdr:nvSpPr>
            <xdr:cNvPr id="39078" name="Check Box 166" hidden="1">
              <a:extLst>
                <a:ext uri="{63B3BB69-23CF-44E3-9099-C40C66FF867C}">
                  <a14:compatExt spid="_x0000_s390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488</xdr:row>
          <xdr:rowOff>9525</xdr:rowOff>
        </xdr:from>
        <xdr:to>
          <xdr:col>10</xdr:col>
          <xdr:colOff>0</xdr:colOff>
          <xdr:row>488</xdr:row>
          <xdr:rowOff>171450</xdr:rowOff>
        </xdr:to>
        <xdr:sp macro="" textlink="">
          <xdr:nvSpPr>
            <xdr:cNvPr id="39079" name="Check Box 167" hidden="1">
              <a:extLst>
                <a:ext uri="{63B3BB69-23CF-44E3-9099-C40C66FF867C}">
                  <a14:compatExt spid="_x0000_s390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490</xdr:row>
          <xdr:rowOff>9525</xdr:rowOff>
        </xdr:from>
        <xdr:to>
          <xdr:col>8</xdr:col>
          <xdr:colOff>485775</xdr:colOff>
          <xdr:row>490</xdr:row>
          <xdr:rowOff>171450</xdr:rowOff>
        </xdr:to>
        <xdr:sp macro="" textlink="">
          <xdr:nvSpPr>
            <xdr:cNvPr id="39080" name="Check Box 168" hidden="1">
              <a:extLst>
                <a:ext uri="{63B3BB69-23CF-44E3-9099-C40C66FF867C}">
                  <a14:compatExt spid="_x0000_s390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490</xdr:row>
          <xdr:rowOff>9525</xdr:rowOff>
        </xdr:from>
        <xdr:to>
          <xdr:col>10</xdr:col>
          <xdr:colOff>0</xdr:colOff>
          <xdr:row>490</xdr:row>
          <xdr:rowOff>171450</xdr:rowOff>
        </xdr:to>
        <xdr:sp macro="" textlink="">
          <xdr:nvSpPr>
            <xdr:cNvPr id="39081" name="Check Box 169" hidden="1">
              <a:extLst>
                <a:ext uri="{63B3BB69-23CF-44E3-9099-C40C66FF867C}">
                  <a14:compatExt spid="_x0000_s390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492</xdr:row>
          <xdr:rowOff>9525</xdr:rowOff>
        </xdr:from>
        <xdr:to>
          <xdr:col>8</xdr:col>
          <xdr:colOff>485775</xdr:colOff>
          <xdr:row>493</xdr:row>
          <xdr:rowOff>0</xdr:rowOff>
        </xdr:to>
        <xdr:sp macro="" textlink="">
          <xdr:nvSpPr>
            <xdr:cNvPr id="39082" name="Check Box 170" hidden="1">
              <a:extLst>
                <a:ext uri="{63B3BB69-23CF-44E3-9099-C40C66FF867C}">
                  <a14:compatExt spid="_x0000_s390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492</xdr:row>
          <xdr:rowOff>9525</xdr:rowOff>
        </xdr:from>
        <xdr:to>
          <xdr:col>10</xdr:col>
          <xdr:colOff>0</xdr:colOff>
          <xdr:row>493</xdr:row>
          <xdr:rowOff>0</xdr:rowOff>
        </xdr:to>
        <xdr:sp macro="" textlink="">
          <xdr:nvSpPr>
            <xdr:cNvPr id="39083" name="Check Box 171" hidden="1">
              <a:extLst>
                <a:ext uri="{63B3BB69-23CF-44E3-9099-C40C66FF867C}">
                  <a14:compatExt spid="_x0000_s390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445</xdr:row>
          <xdr:rowOff>0</xdr:rowOff>
        </xdr:from>
        <xdr:to>
          <xdr:col>9</xdr:col>
          <xdr:colOff>28575</xdr:colOff>
          <xdr:row>446</xdr:row>
          <xdr:rowOff>0</xdr:rowOff>
        </xdr:to>
        <xdr:sp macro="" textlink="">
          <xdr:nvSpPr>
            <xdr:cNvPr id="39266" name="Check Box 354" hidden="1">
              <a:extLst>
                <a:ext uri="{63B3BB69-23CF-44E3-9099-C40C66FF867C}">
                  <a14:compatExt spid="_x0000_s392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445</xdr:row>
          <xdr:rowOff>0</xdr:rowOff>
        </xdr:from>
        <xdr:to>
          <xdr:col>9</xdr:col>
          <xdr:colOff>561975</xdr:colOff>
          <xdr:row>446</xdr:row>
          <xdr:rowOff>0</xdr:rowOff>
        </xdr:to>
        <xdr:sp macro="" textlink="">
          <xdr:nvSpPr>
            <xdr:cNvPr id="39267" name="Check Box 355" hidden="1">
              <a:extLst>
                <a:ext uri="{63B3BB69-23CF-44E3-9099-C40C66FF867C}">
                  <a14:compatExt spid="_x0000_s392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452</xdr:row>
          <xdr:rowOff>0</xdr:rowOff>
        </xdr:from>
        <xdr:to>
          <xdr:col>9</xdr:col>
          <xdr:colOff>28575</xdr:colOff>
          <xdr:row>453</xdr:row>
          <xdr:rowOff>0</xdr:rowOff>
        </xdr:to>
        <xdr:sp macro="" textlink="">
          <xdr:nvSpPr>
            <xdr:cNvPr id="39268" name="Check Box 356" hidden="1">
              <a:extLst>
                <a:ext uri="{63B3BB69-23CF-44E3-9099-C40C66FF867C}">
                  <a14:compatExt spid="_x0000_s392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452</xdr:row>
          <xdr:rowOff>0</xdr:rowOff>
        </xdr:from>
        <xdr:to>
          <xdr:col>9</xdr:col>
          <xdr:colOff>561975</xdr:colOff>
          <xdr:row>453</xdr:row>
          <xdr:rowOff>0</xdr:rowOff>
        </xdr:to>
        <xdr:sp macro="" textlink="">
          <xdr:nvSpPr>
            <xdr:cNvPr id="39269" name="Check Box 357" hidden="1">
              <a:extLst>
                <a:ext uri="{63B3BB69-23CF-44E3-9099-C40C66FF867C}">
                  <a14:compatExt spid="_x0000_s392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454</xdr:row>
          <xdr:rowOff>0</xdr:rowOff>
        </xdr:from>
        <xdr:to>
          <xdr:col>9</xdr:col>
          <xdr:colOff>28575</xdr:colOff>
          <xdr:row>455</xdr:row>
          <xdr:rowOff>19050</xdr:rowOff>
        </xdr:to>
        <xdr:sp macro="" textlink="">
          <xdr:nvSpPr>
            <xdr:cNvPr id="39270" name="Check Box 358" hidden="1">
              <a:extLst>
                <a:ext uri="{63B3BB69-23CF-44E3-9099-C40C66FF867C}">
                  <a14:compatExt spid="_x0000_s392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454</xdr:row>
          <xdr:rowOff>0</xdr:rowOff>
        </xdr:from>
        <xdr:to>
          <xdr:col>9</xdr:col>
          <xdr:colOff>561975</xdr:colOff>
          <xdr:row>455</xdr:row>
          <xdr:rowOff>19050</xdr:rowOff>
        </xdr:to>
        <xdr:sp macro="" textlink="">
          <xdr:nvSpPr>
            <xdr:cNvPr id="39271" name="Check Box 359" hidden="1">
              <a:extLst>
                <a:ext uri="{63B3BB69-23CF-44E3-9099-C40C66FF867C}">
                  <a14:compatExt spid="_x0000_s392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456</xdr:row>
          <xdr:rowOff>9525</xdr:rowOff>
        </xdr:from>
        <xdr:to>
          <xdr:col>9</xdr:col>
          <xdr:colOff>28575</xdr:colOff>
          <xdr:row>457</xdr:row>
          <xdr:rowOff>19050</xdr:rowOff>
        </xdr:to>
        <xdr:sp macro="" textlink="">
          <xdr:nvSpPr>
            <xdr:cNvPr id="39272" name="Check Box 360" hidden="1">
              <a:extLst>
                <a:ext uri="{63B3BB69-23CF-44E3-9099-C40C66FF867C}">
                  <a14:compatExt spid="_x0000_s392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Pass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485775</xdr:colOff>
          <xdr:row>456</xdr:row>
          <xdr:rowOff>9525</xdr:rowOff>
        </xdr:from>
        <xdr:to>
          <xdr:col>9</xdr:col>
          <xdr:colOff>561975</xdr:colOff>
          <xdr:row>457</xdr:row>
          <xdr:rowOff>19050</xdr:rowOff>
        </xdr:to>
        <xdr:sp macro="" textlink="">
          <xdr:nvSpPr>
            <xdr:cNvPr id="39273" name="Check Box 361" hidden="1">
              <a:extLst>
                <a:ext uri="{63B3BB69-23CF-44E3-9099-C40C66FF867C}">
                  <a14:compatExt spid="_x0000_s392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cs typeface="Tahoma"/>
                </a:rPr>
                <a:t>Fail</a:t>
              </a:r>
            </a:p>
          </xdr:txBody>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4" Type="http://schemas.openxmlformats.org/officeDocument/2006/relationships/comments" Target="../comments2.xm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3.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_rels/sheet8.xml.rels><?xml version="1.0" encoding="UTF-8" standalone="yes"?>
<Relationships xmlns="http://schemas.openxmlformats.org/package/2006/relationships"><Relationship Id="rId117" Type="http://schemas.openxmlformats.org/officeDocument/2006/relationships/ctrlProp" Target="../ctrlProps/ctrlProp179.xml"/><Relationship Id="rId21" Type="http://schemas.openxmlformats.org/officeDocument/2006/relationships/ctrlProp" Target="../ctrlProps/ctrlProp83.xml"/><Relationship Id="rId42" Type="http://schemas.openxmlformats.org/officeDocument/2006/relationships/ctrlProp" Target="../ctrlProps/ctrlProp104.xml"/><Relationship Id="rId63" Type="http://schemas.openxmlformats.org/officeDocument/2006/relationships/ctrlProp" Target="../ctrlProps/ctrlProp125.xml"/><Relationship Id="rId84" Type="http://schemas.openxmlformats.org/officeDocument/2006/relationships/ctrlProp" Target="../ctrlProps/ctrlProp146.xml"/><Relationship Id="rId138" Type="http://schemas.openxmlformats.org/officeDocument/2006/relationships/ctrlProp" Target="../ctrlProps/ctrlProp200.xml"/><Relationship Id="rId159" Type="http://schemas.openxmlformats.org/officeDocument/2006/relationships/ctrlProp" Target="../ctrlProps/ctrlProp221.xml"/><Relationship Id="rId170" Type="http://schemas.openxmlformats.org/officeDocument/2006/relationships/ctrlProp" Target="../ctrlProps/ctrlProp232.xml"/><Relationship Id="rId191" Type="http://schemas.openxmlformats.org/officeDocument/2006/relationships/ctrlProp" Target="../ctrlProps/ctrlProp253.xml"/><Relationship Id="rId205" Type="http://schemas.openxmlformats.org/officeDocument/2006/relationships/ctrlProp" Target="../ctrlProps/ctrlProp267.xml"/><Relationship Id="rId226" Type="http://schemas.openxmlformats.org/officeDocument/2006/relationships/ctrlProp" Target="../ctrlProps/ctrlProp288.xml"/><Relationship Id="rId247" Type="http://schemas.openxmlformats.org/officeDocument/2006/relationships/ctrlProp" Target="../ctrlProps/ctrlProp309.xml"/><Relationship Id="rId107" Type="http://schemas.openxmlformats.org/officeDocument/2006/relationships/ctrlProp" Target="../ctrlProps/ctrlProp169.xml"/><Relationship Id="rId268" Type="http://schemas.openxmlformats.org/officeDocument/2006/relationships/ctrlProp" Target="../ctrlProps/ctrlProp330.xml"/><Relationship Id="rId289" Type="http://schemas.openxmlformats.org/officeDocument/2006/relationships/ctrlProp" Target="../ctrlProps/ctrlProp351.xml"/><Relationship Id="rId11" Type="http://schemas.openxmlformats.org/officeDocument/2006/relationships/ctrlProp" Target="../ctrlProps/ctrlProp73.xml"/><Relationship Id="rId32" Type="http://schemas.openxmlformats.org/officeDocument/2006/relationships/ctrlProp" Target="../ctrlProps/ctrlProp94.xml"/><Relationship Id="rId53" Type="http://schemas.openxmlformats.org/officeDocument/2006/relationships/ctrlProp" Target="../ctrlProps/ctrlProp115.xml"/><Relationship Id="rId74" Type="http://schemas.openxmlformats.org/officeDocument/2006/relationships/ctrlProp" Target="../ctrlProps/ctrlProp136.xml"/><Relationship Id="rId128" Type="http://schemas.openxmlformats.org/officeDocument/2006/relationships/ctrlProp" Target="../ctrlProps/ctrlProp190.xml"/><Relationship Id="rId149" Type="http://schemas.openxmlformats.org/officeDocument/2006/relationships/ctrlProp" Target="../ctrlProps/ctrlProp211.xml"/><Relationship Id="rId5" Type="http://schemas.openxmlformats.org/officeDocument/2006/relationships/ctrlProp" Target="../ctrlProps/ctrlProp67.xml"/><Relationship Id="rId95" Type="http://schemas.openxmlformats.org/officeDocument/2006/relationships/ctrlProp" Target="../ctrlProps/ctrlProp157.xml"/><Relationship Id="rId160" Type="http://schemas.openxmlformats.org/officeDocument/2006/relationships/ctrlProp" Target="../ctrlProps/ctrlProp222.xml"/><Relationship Id="rId181" Type="http://schemas.openxmlformats.org/officeDocument/2006/relationships/ctrlProp" Target="../ctrlProps/ctrlProp243.xml"/><Relationship Id="rId216" Type="http://schemas.openxmlformats.org/officeDocument/2006/relationships/ctrlProp" Target="../ctrlProps/ctrlProp278.xml"/><Relationship Id="rId237" Type="http://schemas.openxmlformats.org/officeDocument/2006/relationships/ctrlProp" Target="../ctrlProps/ctrlProp299.xml"/><Relationship Id="rId258" Type="http://schemas.openxmlformats.org/officeDocument/2006/relationships/ctrlProp" Target="../ctrlProps/ctrlProp320.xml"/><Relationship Id="rId279" Type="http://schemas.openxmlformats.org/officeDocument/2006/relationships/ctrlProp" Target="../ctrlProps/ctrlProp341.xml"/><Relationship Id="rId22" Type="http://schemas.openxmlformats.org/officeDocument/2006/relationships/ctrlProp" Target="../ctrlProps/ctrlProp84.xml"/><Relationship Id="rId43" Type="http://schemas.openxmlformats.org/officeDocument/2006/relationships/ctrlProp" Target="../ctrlProps/ctrlProp105.xml"/><Relationship Id="rId64" Type="http://schemas.openxmlformats.org/officeDocument/2006/relationships/ctrlProp" Target="../ctrlProps/ctrlProp126.xml"/><Relationship Id="rId118" Type="http://schemas.openxmlformats.org/officeDocument/2006/relationships/ctrlProp" Target="../ctrlProps/ctrlProp180.xml"/><Relationship Id="rId139" Type="http://schemas.openxmlformats.org/officeDocument/2006/relationships/ctrlProp" Target="../ctrlProps/ctrlProp201.xml"/><Relationship Id="rId290" Type="http://schemas.openxmlformats.org/officeDocument/2006/relationships/ctrlProp" Target="../ctrlProps/ctrlProp352.xml"/><Relationship Id="rId85" Type="http://schemas.openxmlformats.org/officeDocument/2006/relationships/ctrlProp" Target="../ctrlProps/ctrlProp147.xml"/><Relationship Id="rId150" Type="http://schemas.openxmlformats.org/officeDocument/2006/relationships/ctrlProp" Target="../ctrlProps/ctrlProp212.xml"/><Relationship Id="rId171" Type="http://schemas.openxmlformats.org/officeDocument/2006/relationships/ctrlProp" Target="../ctrlProps/ctrlProp233.xml"/><Relationship Id="rId192" Type="http://schemas.openxmlformats.org/officeDocument/2006/relationships/ctrlProp" Target="../ctrlProps/ctrlProp254.xml"/><Relationship Id="rId206" Type="http://schemas.openxmlformats.org/officeDocument/2006/relationships/ctrlProp" Target="../ctrlProps/ctrlProp268.xml"/><Relationship Id="rId227" Type="http://schemas.openxmlformats.org/officeDocument/2006/relationships/ctrlProp" Target="../ctrlProps/ctrlProp289.xml"/><Relationship Id="rId248" Type="http://schemas.openxmlformats.org/officeDocument/2006/relationships/ctrlProp" Target="../ctrlProps/ctrlProp310.xml"/><Relationship Id="rId269" Type="http://schemas.openxmlformats.org/officeDocument/2006/relationships/ctrlProp" Target="../ctrlProps/ctrlProp331.xml"/><Relationship Id="rId12" Type="http://schemas.openxmlformats.org/officeDocument/2006/relationships/ctrlProp" Target="../ctrlProps/ctrlProp74.xml"/><Relationship Id="rId33" Type="http://schemas.openxmlformats.org/officeDocument/2006/relationships/ctrlProp" Target="../ctrlProps/ctrlProp95.xml"/><Relationship Id="rId108" Type="http://schemas.openxmlformats.org/officeDocument/2006/relationships/ctrlProp" Target="../ctrlProps/ctrlProp170.xml"/><Relationship Id="rId129" Type="http://schemas.openxmlformats.org/officeDocument/2006/relationships/ctrlProp" Target="../ctrlProps/ctrlProp191.xml"/><Relationship Id="rId280" Type="http://schemas.openxmlformats.org/officeDocument/2006/relationships/ctrlProp" Target="../ctrlProps/ctrlProp342.xml"/><Relationship Id="rId54" Type="http://schemas.openxmlformats.org/officeDocument/2006/relationships/ctrlProp" Target="../ctrlProps/ctrlProp116.xml"/><Relationship Id="rId75" Type="http://schemas.openxmlformats.org/officeDocument/2006/relationships/ctrlProp" Target="../ctrlProps/ctrlProp137.xml"/><Relationship Id="rId96" Type="http://schemas.openxmlformats.org/officeDocument/2006/relationships/ctrlProp" Target="../ctrlProps/ctrlProp158.xml"/><Relationship Id="rId140" Type="http://schemas.openxmlformats.org/officeDocument/2006/relationships/ctrlProp" Target="../ctrlProps/ctrlProp202.xml"/><Relationship Id="rId161" Type="http://schemas.openxmlformats.org/officeDocument/2006/relationships/ctrlProp" Target="../ctrlProps/ctrlProp223.xml"/><Relationship Id="rId182" Type="http://schemas.openxmlformats.org/officeDocument/2006/relationships/ctrlProp" Target="../ctrlProps/ctrlProp244.xml"/><Relationship Id="rId217" Type="http://schemas.openxmlformats.org/officeDocument/2006/relationships/ctrlProp" Target="../ctrlProps/ctrlProp279.xml"/><Relationship Id="rId6" Type="http://schemas.openxmlformats.org/officeDocument/2006/relationships/ctrlProp" Target="../ctrlProps/ctrlProp68.xml"/><Relationship Id="rId238" Type="http://schemas.openxmlformats.org/officeDocument/2006/relationships/ctrlProp" Target="../ctrlProps/ctrlProp300.xml"/><Relationship Id="rId259" Type="http://schemas.openxmlformats.org/officeDocument/2006/relationships/ctrlProp" Target="../ctrlProps/ctrlProp321.xml"/><Relationship Id="rId23" Type="http://schemas.openxmlformats.org/officeDocument/2006/relationships/ctrlProp" Target="../ctrlProps/ctrlProp85.xml"/><Relationship Id="rId119" Type="http://schemas.openxmlformats.org/officeDocument/2006/relationships/ctrlProp" Target="../ctrlProps/ctrlProp181.xml"/><Relationship Id="rId270" Type="http://schemas.openxmlformats.org/officeDocument/2006/relationships/ctrlProp" Target="../ctrlProps/ctrlProp332.xml"/><Relationship Id="rId291" Type="http://schemas.openxmlformats.org/officeDocument/2006/relationships/ctrlProp" Target="../ctrlProps/ctrlProp353.xml"/><Relationship Id="rId44" Type="http://schemas.openxmlformats.org/officeDocument/2006/relationships/ctrlProp" Target="../ctrlProps/ctrlProp106.xml"/><Relationship Id="rId65" Type="http://schemas.openxmlformats.org/officeDocument/2006/relationships/ctrlProp" Target="../ctrlProps/ctrlProp127.xml"/><Relationship Id="rId86" Type="http://schemas.openxmlformats.org/officeDocument/2006/relationships/ctrlProp" Target="../ctrlProps/ctrlProp148.xml"/><Relationship Id="rId130" Type="http://schemas.openxmlformats.org/officeDocument/2006/relationships/ctrlProp" Target="../ctrlProps/ctrlProp192.xml"/><Relationship Id="rId151" Type="http://schemas.openxmlformats.org/officeDocument/2006/relationships/ctrlProp" Target="../ctrlProps/ctrlProp213.xml"/><Relationship Id="rId172" Type="http://schemas.openxmlformats.org/officeDocument/2006/relationships/ctrlProp" Target="../ctrlProps/ctrlProp234.xml"/><Relationship Id="rId193" Type="http://schemas.openxmlformats.org/officeDocument/2006/relationships/ctrlProp" Target="../ctrlProps/ctrlProp255.xml"/><Relationship Id="rId207" Type="http://schemas.openxmlformats.org/officeDocument/2006/relationships/ctrlProp" Target="../ctrlProps/ctrlProp269.xml"/><Relationship Id="rId228" Type="http://schemas.openxmlformats.org/officeDocument/2006/relationships/ctrlProp" Target="../ctrlProps/ctrlProp290.xml"/><Relationship Id="rId249" Type="http://schemas.openxmlformats.org/officeDocument/2006/relationships/ctrlProp" Target="../ctrlProps/ctrlProp311.xml"/><Relationship Id="rId13" Type="http://schemas.openxmlformats.org/officeDocument/2006/relationships/ctrlProp" Target="../ctrlProps/ctrlProp75.xml"/><Relationship Id="rId109" Type="http://schemas.openxmlformats.org/officeDocument/2006/relationships/ctrlProp" Target="../ctrlProps/ctrlProp171.xml"/><Relationship Id="rId260" Type="http://schemas.openxmlformats.org/officeDocument/2006/relationships/ctrlProp" Target="../ctrlProps/ctrlProp322.xml"/><Relationship Id="rId281" Type="http://schemas.openxmlformats.org/officeDocument/2006/relationships/ctrlProp" Target="../ctrlProps/ctrlProp343.xml"/><Relationship Id="rId34" Type="http://schemas.openxmlformats.org/officeDocument/2006/relationships/ctrlProp" Target="../ctrlProps/ctrlProp96.xml"/><Relationship Id="rId55" Type="http://schemas.openxmlformats.org/officeDocument/2006/relationships/ctrlProp" Target="../ctrlProps/ctrlProp117.xml"/><Relationship Id="rId76" Type="http://schemas.openxmlformats.org/officeDocument/2006/relationships/ctrlProp" Target="../ctrlProps/ctrlProp138.xml"/><Relationship Id="rId97" Type="http://schemas.openxmlformats.org/officeDocument/2006/relationships/ctrlProp" Target="../ctrlProps/ctrlProp159.xml"/><Relationship Id="rId120" Type="http://schemas.openxmlformats.org/officeDocument/2006/relationships/ctrlProp" Target="../ctrlProps/ctrlProp182.xml"/><Relationship Id="rId141" Type="http://schemas.openxmlformats.org/officeDocument/2006/relationships/ctrlProp" Target="../ctrlProps/ctrlProp203.xml"/><Relationship Id="rId7" Type="http://schemas.openxmlformats.org/officeDocument/2006/relationships/ctrlProp" Target="../ctrlProps/ctrlProp69.xml"/><Relationship Id="rId71" Type="http://schemas.openxmlformats.org/officeDocument/2006/relationships/ctrlProp" Target="../ctrlProps/ctrlProp133.xml"/><Relationship Id="rId92" Type="http://schemas.openxmlformats.org/officeDocument/2006/relationships/ctrlProp" Target="../ctrlProps/ctrlProp154.xml"/><Relationship Id="rId162" Type="http://schemas.openxmlformats.org/officeDocument/2006/relationships/ctrlProp" Target="../ctrlProps/ctrlProp224.xml"/><Relationship Id="rId183" Type="http://schemas.openxmlformats.org/officeDocument/2006/relationships/ctrlProp" Target="../ctrlProps/ctrlProp245.xml"/><Relationship Id="rId213" Type="http://schemas.openxmlformats.org/officeDocument/2006/relationships/ctrlProp" Target="../ctrlProps/ctrlProp275.xml"/><Relationship Id="rId218" Type="http://schemas.openxmlformats.org/officeDocument/2006/relationships/ctrlProp" Target="../ctrlProps/ctrlProp280.xml"/><Relationship Id="rId234" Type="http://schemas.openxmlformats.org/officeDocument/2006/relationships/ctrlProp" Target="../ctrlProps/ctrlProp296.xml"/><Relationship Id="rId239" Type="http://schemas.openxmlformats.org/officeDocument/2006/relationships/ctrlProp" Target="../ctrlProps/ctrlProp301.xml"/><Relationship Id="rId2" Type="http://schemas.openxmlformats.org/officeDocument/2006/relationships/printerSettings" Target="../printerSettings/printerSettings15.bin"/><Relationship Id="rId29" Type="http://schemas.openxmlformats.org/officeDocument/2006/relationships/ctrlProp" Target="../ctrlProps/ctrlProp91.xml"/><Relationship Id="rId250" Type="http://schemas.openxmlformats.org/officeDocument/2006/relationships/ctrlProp" Target="../ctrlProps/ctrlProp312.xml"/><Relationship Id="rId255" Type="http://schemas.openxmlformats.org/officeDocument/2006/relationships/ctrlProp" Target="../ctrlProps/ctrlProp317.xml"/><Relationship Id="rId271" Type="http://schemas.openxmlformats.org/officeDocument/2006/relationships/ctrlProp" Target="../ctrlProps/ctrlProp333.xml"/><Relationship Id="rId276" Type="http://schemas.openxmlformats.org/officeDocument/2006/relationships/ctrlProp" Target="../ctrlProps/ctrlProp338.xml"/><Relationship Id="rId292" Type="http://schemas.openxmlformats.org/officeDocument/2006/relationships/ctrlProp" Target="../ctrlProps/ctrlProp354.xml"/><Relationship Id="rId24" Type="http://schemas.openxmlformats.org/officeDocument/2006/relationships/ctrlProp" Target="../ctrlProps/ctrlProp86.xml"/><Relationship Id="rId40" Type="http://schemas.openxmlformats.org/officeDocument/2006/relationships/ctrlProp" Target="../ctrlProps/ctrlProp102.xml"/><Relationship Id="rId45" Type="http://schemas.openxmlformats.org/officeDocument/2006/relationships/ctrlProp" Target="../ctrlProps/ctrlProp107.xml"/><Relationship Id="rId66" Type="http://schemas.openxmlformats.org/officeDocument/2006/relationships/ctrlProp" Target="../ctrlProps/ctrlProp128.xml"/><Relationship Id="rId87" Type="http://schemas.openxmlformats.org/officeDocument/2006/relationships/ctrlProp" Target="../ctrlProps/ctrlProp149.xml"/><Relationship Id="rId110" Type="http://schemas.openxmlformats.org/officeDocument/2006/relationships/ctrlProp" Target="../ctrlProps/ctrlProp172.xml"/><Relationship Id="rId115" Type="http://schemas.openxmlformats.org/officeDocument/2006/relationships/ctrlProp" Target="../ctrlProps/ctrlProp177.xml"/><Relationship Id="rId131" Type="http://schemas.openxmlformats.org/officeDocument/2006/relationships/ctrlProp" Target="../ctrlProps/ctrlProp193.xml"/><Relationship Id="rId136" Type="http://schemas.openxmlformats.org/officeDocument/2006/relationships/ctrlProp" Target="../ctrlProps/ctrlProp198.xml"/><Relationship Id="rId157" Type="http://schemas.openxmlformats.org/officeDocument/2006/relationships/ctrlProp" Target="../ctrlProps/ctrlProp219.xml"/><Relationship Id="rId178" Type="http://schemas.openxmlformats.org/officeDocument/2006/relationships/ctrlProp" Target="../ctrlProps/ctrlProp240.xml"/><Relationship Id="rId61" Type="http://schemas.openxmlformats.org/officeDocument/2006/relationships/ctrlProp" Target="../ctrlProps/ctrlProp123.xml"/><Relationship Id="rId82" Type="http://schemas.openxmlformats.org/officeDocument/2006/relationships/ctrlProp" Target="../ctrlProps/ctrlProp144.xml"/><Relationship Id="rId152" Type="http://schemas.openxmlformats.org/officeDocument/2006/relationships/ctrlProp" Target="../ctrlProps/ctrlProp214.xml"/><Relationship Id="rId173" Type="http://schemas.openxmlformats.org/officeDocument/2006/relationships/ctrlProp" Target="../ctrlProps/ctrlProp235.xml"/><Relationship Id="rId194" Type="http://schemas.openxmlformats.org/officeDocument/2006/relationships/ctrlProp" Target="../ctrlProps/ctrlProp256.xml"/><Relationship Id="rId199" Type="http://schemas.openxmlformats.org/officeDocument/2006/relationships/ctrlProp" Target="../ctrlProps/ctrlProp261.xml"/><Relationship Id="rId203" Type="http://schemas.openxmlformats.org/officeDocument/2006/relationships/ctrlProp" Target="../ctrlProps/ctrlProp265.xml"/><Relationship Id="rId208" Type="http://schemas.openxmlformats.org/officeDocument/2006/relationships/ctrlProp" Target="../ctrlProps/ctrlProp270.xml"/><Relationship Id="rId229" Type="http://schemas.openxmlformats.org/officeDocument/2006/relationships/ctrlProp" Target="../ctrlProps/ctrlProp291.xml"/><Relationship Id="rId19" Type="http://schemas.openxmlformats.org/officeDocument/2006/relationships/ctrlProp" Target="../ctrlProps/ctrlProp81.xml"/><Relationship Id="rId224" Type="http://schemas.openxmlformats.org/officeDocument/2006/relationships/ctrlProp" Target="../ctrlProps/ctrlProp286.xml"/><Relationship Id="rId240" Type="http://schemas.openxmlformats.org/officeDocument/2006/relationships/ctrlProp" Target="../ctrlProps/ctrlProp302.xml"/><Relationship Id="rId245" Type="http://schemas.openxmlformats.org/officeDocument/2006/relationships/ctrlProp" Target="../ctrlProps/ctrlProp307.xml"/><Relationship Id="rId261" Type="http://schemas.openxmlformats.org/officeDocument/2006/relationships/ctrlProp" Target="../ctrlProps/ctrlProp323.xml"/><Relationship Id="rId266" Type="http://schemas.openxmlformats.org/officeDocument/2006/relationships/ctrlProp" Target="../ctrlProps/ctrlProp328.xml"/><Relationship Id="rId287" Type="http://schemas.openxmlformats.org/officeDocument/2006/relationships/ctrlProp" Target="../ctrlProps/ctrlProp349.xml"/><Relationship Id="rId14" Type="http://schemas.openxmlformats.org/officeDocument/2006/relationships/ctrlProp" Target="../ctrlProps/ctrlProp76.xml"/><Relationship Id="rId30" Type="http://schemas.openxmlformats.org/officeDocument/2006/relationships/ctrlProp" Target="../ctrlProps/ctrlProp92.xml"/><Relationship Id="rId35" Type="http://schemas.openxmlformats.org/officeDocument/2006/relationships/ctrlProp" Target="../ctrlProps/ctrlProp97.xml"/><Relationship Id="rId56" Type="http://schemas.openxmlformats.org/officeDocument/2006/relationships/ctrlProp" Target="../ctrlProps/ctrlProp118.xml"/><Relationship Id="rId77" Type="http://schemas.openxmlformats.org/officeDocument/2006/relationships/ctrlProp" Target="../ctrlProps/ctrlProp139.xml"/><Relationship Id="rId100" Type="http://schemas.openxmlformats.org/officeDocument/2006/relationships/ctrlProp" Target="../ctrlProps/ctrlProp162.xml"/><Relationship Id="rId105" Type="http://schemas.openxmlformats.org/officeDocument/2006/relationships/ctrlProp" Target="../ctrlProps/ctrlProp167.xml"/><Relationship Id="rId126" Type="http://schemas.openxmlformats.org/officeDocument/2006/relationships/ctrlProp" Target="../ctrlProps/ctrlProp188.xml"/><Relationship Id="rId147" Type="http://schemas.openxmlformats.org/officeDocument/2006/relationships/ctrlProp" Target="../ctrlProps/ctrlProp209.xml"/><Relationship Id="rId168" Type="http://schemas.openxmlformats.org/officeDocument/2006/relationships/ctrlProp" Target="../ctrlProps/ctrlProp230.xml"/><Relationship Id="rId282" Type="http://schemas.openxmlformats.org/officeDocument/2006/relationships/ctrlProp" Target="../ctrlProps/ctrlProp344.xml"/><Relationship Id="rId8" Type="http://schemas.openxmlformats.org/officeDocument/2006/relationships/ctrlProp" Target="../ctrlProps/ctrlProp70.xml"/><Relationship Id="rId51" Type="http://schemas.openxmlformats.org/officeDocument/2006/relationships/ctrlProp" Target="../ctrlProps/ctrlProp113.xml"/><Relationship Id="rId72" Type="http://schemas.openxmlformats.org/officeDocument/2006/relationships/ctrlProp" Target="../ctrlProps/ctrlProp134.xml"/><Relationship Id="rId93" Type="http://schemas.openxmlformats.org/officeDocument/2006/relationships/ctrlProp" Target="../ctrlProps/ctrlProp155.xml"/><Relationship Id="rId98" Type="http://schemas.openxmlformats.org/officeDocument/2006/relationships/ctrlProp" Target="../ctrlProps/ctrlProp160.xml"/><Relationship Id="rId121" Type="http://schemas.openxmlformats.org/officeDocument/2006/relationships/ctrlProp" Target="../ctrlProps/ctrlProp183.xml"/><Relationship Id="rId142" Type="http://schemas.openxmlformats.org/officeDocument/2006/relationships/ctrlProp" Target="../ctrlProps/ctrlProp204.xml"/><Relationship Id="rId163" Type="http://schemas.openxmlformats.org/officeDocument/2006/relationships/ctrlProp" Target="../ctrlProps/ctrlProp225.xml"/><Relationship Id="rId184" Type="http://schemas.openxmlformats.org/officeDocument/2006/relationships/ctrlProp" Target="../ctrlProps/ctrlProp246.xml"/><Relationship Id="rId189" Type="http://schemas.openxmlformats.org/officeDocument/2006/relationships/ctrlProp" Target="../ctrlProps/ctrlProp251.xml"/><Relationship Id="rId219" Type="http://schemas.openxmlformats.org/officeDocument/2006/relationships/ctrlProp" Target="../ctrlProps/ctrlProp281.xml"/><Relationship Id="rId3" Type="http://schemas.openxmlformats.org/officeDocument/2006/relationships/drawing" Target="../drawings/drawing4.xml"/><Relationship Id="rId214" Type="http://schemas.openxmlformats.org/officeDocument/2006/relationships/ctrlProp" Target="../ctrlProps/ctrlProp276.xml"/><Relationship Id="rId230" Type="http://schemas.openxmlformats.org/officeDocument/2006/relationships/ctrlProp" Target="../ctrlProps/ctrlProp292.xml"/><Relationship Id="rId235" Type="http://schemas.openxmlformats.org/officeDocument/2006/relationships/ctrlProp" Target="../ctrlProps/ctrlProp297.xml"/><Relationship Id="rId251" Type="http://schemas.openxmlformats.org/officeDocument/2006/relationships/ctrlProp" Target="../ctrlProps/ctrlProp313.xml"/><Relationship Id="rId256" Type="http://schemas.openxmlformats.org/officeDocument/2006/relationships/ctrlProp" Target="../ctrlProps/ctrlProp318.xml"/><Relationship Id="rId277" Type="http://schemas.openxmlformats.org/officeDocument/2006/relationships/ctrlProp" Target="../ctrlProps/ctrlProp339.xml"/><Relationship Id="rId25" Type="http://schemas.openxmlformats.org/officeDocument/2006/relationships/ctrlProp" Target="../ctrlProps/ctrlProp87.xml"/><Relationship Id="rId46" Type="http://schemas.openxmlformats.org/officeDocument/2006/relationships/ctrlProp" Target="../ctrlProps/ctrlProp108.xml"/><Relationship Id="rId67" Type="http://schemas.openxmlformats.org/officeDocument/2006/relationships/ctrlProp" Target="../ctrlProps/ctrlProp129.xml"/><Relationship Id="rId116" Type="http://schemas.openxmlformats.org/officeDocument/2006/relationships/ctrlProp" Target="../ctrlProps/ctrlProp178.xml"/><Relationship Id="rId137" Type="http://schemas.openxmlformats.org/officeDocument/2006/relationships/ctrlProp" Target="../ctrlProps/ctrlProp199.xml"/><Relationship Id="rId158" Type="http://schemas.openxmlformats.org/officeDocument/2006/relationships/ctrlProp" Target="../ctrlProps/ctrlProp220.xml"/><Relationship Id="rId272" Type="http://schemas.openxmlformats.org/officeDocument/2006/relationships/ctrlProp" Target="../ctrlProps/ctrlProp334.xml"/><Relationship Id="rId293" Type="http://schemas.openxmlformats.org/officeDocument/2006/relationships/ctrlProp" Target="../ctrlProps/ctrlProp355.xml"/><Relationship Id="rId20" Type="http://schemas.openxmlformats.org/officeDocument/2006/relationships/ctrlProp" Target="../ctrlProps/ctrlProp82.xml"/><Relationship Id="rId41" Type="http://schemas.openxmlformats.org/officeDocument/2006/relationships/ctrlProp" Target="../ctrlProps/ctrlProp103.xml"/><Relationship Id="rId62" Type="http://schemas.openxmlformats.org/officeDocument/2006/relationships/ctrlProp" Target="../ctrlProps/ctrlProp124.xml"/><Relationship Id="rId83" Type="http://schemas.openxmlformats.org/officeDocument/2006/relationships/ctrlProp" Target="../ctrlProps/ctrlProp145.xml"/><Relationship Id="rId88" Type="http://schemas.openxmlformats.org/officeDocument/2006/relationships/ctrlProp" Target="../ctrlProps/ctrlProp150.xml"/><Relationship Id="rId111" Type="http://schemas.openxmlformats.org/officeDocument/2006/relationships/ctrlProp" Target="../ctrlProps/ctrlProp173.xml"/><Relationship Id="rId132" Type="http://schemas.openxmlformats.org/officeDocument/2006/relationships/ctrlProp" Target="../ctrlProps/ctrlProp194.xml"/><Relationship Id="rId153" Type="http://schemas.openxmlformats.org/officeDocument/2006/relationships/ctrlProp" Target="../ctrlProps/ctrlProp215.xml"/><Relationship Id="rId174" Type="http://schemas.openxmlformats.org/officeDocument/2006/relationships/ctrlProp" Target="../ctrlProps/ctrlProp236.xml"/><Relationship Id="rId179" Type="http://schemas.openxmlformats.org/officeDocument/2006/relationships/ctrlProp" Target="../ctrlProps/ctrlProp241.xml"/><Relationship Id="rId195" Type="http://schemas.openxmlformats.org/officeDocument/2006/relationships/ctrlProp" Target="../ctrlProps/ctrlProp257.xml"/><Relationship Id="rId209" Type="http://schemas.openxmlformats.org/officeDocument/2006/relationships/ctrlProp" Target="../ctrlProps/ctrlProp271.xml"/><Relationship Id="rId190" Type="http://schemas.openxmlformats.org/officeDocument/2006/relationships/ctrlProp" Target="../ctrlProps/ctrlProp252.xml"/><Relationship Id="rId204" Type="http://schemas.openxmlformats.org/officeDocument/2006/relationships/ctrlProp" Target="../ctrlProps/ctrlProp266.xml"/><Relationship Id="rId220" Type="http://schemas.openxmlformats.org/officeDocument/2006/relationships/ctrlProp" Target="../ctrlProps/ctrlProp282.xml"/><Relationship Id="rId225" Type="http://schemas.openxmlformats.org/officeDocument/2006/relationships/ctrlProp" Target="../ctrlProps/ctrlProp287.xml"/><Relationship Id="rId241" Type="http://schemas.openxmlformats.org/officeDocument/2006/relationships/ctrlProp" Target="../ctrlProps/ctrlProp303.xml"/><Relationship Id="rId246" Type="http://schemas.openxmlformats.org/officeDocument/2006/relationships/ctrlProp" Target="../ctrlProps/ctrlProp308.xml"/><Relationship Id="rId267" Type="http://schemas.openxmlformats.org/officeDocument/2006/relationships/ctrlProp" Target="../ctrlProps/ctrlProp329.xml"/><Relationship Id="rId288" Type="http://schemas.openxmlformats.org/officeDocument/2006/relationships/ctrlProp" Target="../ctrlProps/ctrlProp350.xml"/><Relationship Id="rId15" Type="http://schemas.openxmlformats.org/officeDocument/2006/relationships/ctrlProp" Target="../ctrlProps/ctrlProp77.xml"/><Relationship Id="rId36" Type="http://schemas.openxmlformats.org/officeDocument/2006/relationships/ctrlProp" Target="../ctrlProps/ctrlProp98.xml"/><Relationship Id="rId57" Type="http://schemas.openxmlformats.org/officeDocument/2006/relationships/ctrlProp" Target="../ctrlProps/ctrlProp119.xml"/><Relationship Id="rId106" Type="http://schemas.openxmlformats.org/officeDocument/2006/relationships/ctrlProp" Target="../ctrlProps/ctrlProp168.xml"/><Relationship Id="rId127" Type="http://schemas.openxmlformats.org/officeDocument/2006/relationships/ctrlProp" Target="../ctrlProps/ctrlProp189.xml"/><Relationship Id="rId262" Type="http://schemas.openxmlformats.org/officeDocument/2006/relationships/ctrlProp" Target="../ctrlProps/ctrlProp324.xml"/><Relationship Id="rId283" Type="http://schemas.openxmlformats.org/officeDocument/2006/relationships/ctrlProp" Target="../ctrlProps/ctrlProp345.xml"/><Relationship Id="rId10" Type="http://schemas.openxmlformats.org/officeDocument/2006/relationships/ctrlProp" Target="../ctrlProps/ctrlProp72.xml"/><Relationship Id="rId31" Type="http://schemas.openxmlformats.org/officeDocument/2006/relationships/ctrlProp" Target="../ctrlProps/ctrlProp93.xml"/><Relationship Id="rId52" Type="http://schemas.openxmlformats.org/officeDocument/2006/relationships/ctrlProp" Target="../ctrlProps/ctrlProp114.xml"/><Relationship Id="rId73" Type="http://schemas.openxmlformats.org/officeDocument/2006/relationships/ctrlProp" Target="../ctrlProps/ctrlProp135.xml"/><Relationship Id="rId78" Type="http://schemas.openxmlformats.org/officeDocument/2006/relationships/ctrlProp" Target="../ctrlProps/ctrlProp140.xml"/><Relationship Id="rId94" Type="http://schemas.openxmlformats.org/officeDocument/2006/relationships/ctrlProp" Target="../ctrlProps/ctrlProp156.xml"/><Relationship Id="rId99" Type="http://schemas.openxmlformats.org/officeDocument/2006/relationships/ctrlProp" Target="../ctrlProps/ctrlProp161.xml"/><Relationship Id="rId101" Type="http://schemas.openxmlformats.org/officeDocument/2006/relationships/ctrlProp" Target="../ctrlProps/ctrlProp163.xml"/><Relationship Id="rId122" Type="http://schemas.openxmlformats.org/officeDocument/2006/relationships/ctrlProp" Target="../ctrlProps/ctrlProp184.xml"/><Relationship Id="rId143" Type="http://schemas.openxmlformats.org/officeDocument/2006/relationships/ctrlProp" Target="../ctrlProps/ctrlProp205.xml"/><Relationship Id="rId148" Type="http://schemas.openxmlformats.org/officeDocument/2006/relationships/ctrlProp" Target="../ctrlProps/ctrlProp210.xml"/><Relationship Id="rId164" Type="http://schemas.openxmlformats.org/officeDocument/2006/relationships/ctrlProp" Target="../ctrlProps/ctrlProp226.xml"/><Relationship Id="rId169" Type="http://schemas.openxmlformats.org/officeDocument/2006/relationships/ctrlProp" Target="../ctrlProps/ctrlProp231.xml"/><Relationship Id="rId185" Type="http://schemas.openxmlformats.org/officeDocument/2006/relationships/ctrlProp" Target="../ctrlProps/ctrlProp247.xml"/><Relationship Id="rId4" Type="http://schemas.openxmlformats.org/officeDocument/2006/relationships/vmlDrawing" Target="../drawings/vmlDrawing3.vml"/><Relationship Id="rId9" Type="http://schemas.openxmlformats.org/officeDocument/2006/relationships/ctrlProp" Target="../ctrlProps/ctrlProp71.xml"/><Relationship Id="rId180" Type="http://schemas.openxmlformats.org/officeDocument/2006/relationships/ctrlProp" Target="../ctrlProps/ctrlProp242.xml"/><Relationship Id="rId210" Type="http://schemas.openxmlformats.org/officeDocument/2006/relationships/ctrlProp" Target="../ctrlProps/ctrlProp272.xml"/><Relationship Id="rId215" Type="http://schemas.openxmlformats.org/officeDocument/2006/relationships/ctrlProp" Target="../ctrlProps/ctrlProp277.xml"/><Relationship Id="rId236" Type="http://schemas.openxmlformats.org/officeDocument/2006/relationships/ctrlProp" Target="../ctrlProps/ctrlProp298.xml"/><Relationship Id="rId257" Type="http://schemas.openxmlformats.org/officeDocument/2006/relationships/ctrlProp" Target="../ctrlProps/ctrlProp319.xml"/><Relationship Id="rId278" Type="http://schemas.openxmlformats.org/officeDocument/2006/relationships/ctrlProp" Target="../ctrlProps/ctrlProp340.xml"/><Relationship Id="rId26" Type="http://schemas.openxmlformats.org/officeDocument/2006/relationships/ctrlProp" Target="../ctrlProps/ctrlProp88.xml"/><Relationship Id="rId231" Type="http://schemas.openxmlformats.org/officeDocument/2006/relationships/ctrlProp" Target="../ctrlProps/ctrlProp293.xml"/><Relationship Id="rId252" Type="http://schemas.openxmlformats.org/officeDocument/2006/relationships/ctrlProp" Target="../ctrlProps/ctrlProp314.xml"/><Relationship Id="rId273" Type="http://schemas.openxmlformats.org/officeDocument/2006/relationships/ctrlProp" Target="../ctrlProps/ctrlProp335.xml"/><Relationship Id="rId294" Type="http://schemas.openxmlformats.org/officeDocument/2006/relationships/ctrlProp" Target="../ctrlProps/ctrlProp356.xml"/><Relationship Id="rId47" Type="http://schemas.openxmlformats.org/officeDocument/2006/relationships/ctrlProp" Target="../ctrlProps/ctrlProp109.xml"/><Relationship Id="rId68" Type="http://schemas.openxmlformats.org/officeDocument/2006/relationships/ctrlProp" Target="../ctrlProps/ctrlProp130.xml"/><Relationship Id="rId89" Type="http://schemas.openxmlformats.org/officeDocument/2006/relationships/ctrlProp" Target="../ctrlProps/ctrlProp151.xml"/><Relationship Id="rId112" Type="http://schemas.openxmlformats.org/officeDocument/2006/relationships/ctrlProp" Target="../ctrlProps/ctrlProp174.xml"/><Relationship Id="rId133" Type="http://schemas.openxmlformats.org/officeDocument/2006/relationships/ctrlProp" Target="../ctrlProps/ctrlProp195.xml"/><Relationship Id="rId154" Type="http://schemas.openxmlformats.org/officeDocument/2006/relationships/ctrlProp" Target="../ctrlProps/ctrlProp216.xml"/><Relationship Id="rId175" Type="http://schemas.openxmlformats.org/officeDocument/2006/relationships/ctrlProp" Target="../ctrlProps/ctrlProp237.xml"/><Relationship Id="rId196" Type="http://schemas.openxmlformats.org/officeDocument/2006/relationships/ctrlProp" Target="../ctrlProps/ctrlProp258.xml"/><Relationship Id="rId200" Type="http://schemas.openxmlformats.org/officeDocument/2006/relationships/ctrlProp" Target="../ctrlProps/ctrlProp262.xml"/><Relationship Id="rId16" Type="http://schemas.openxmlformats.org/officeDocument/2006/relationships/ctrlProp" Target="../ctrlProps/ctrlProp78.xml"/><Relationship Id="rId221" Type="http://schemas.openxmlformats.org/officeDocument/2006/relationships/ctrlProp" Target="../ctrlProps/ctrlProp283.xml"/><Relationship Id="rId242" Type="http://schemas.openxmlformats.org/officeDocument/2006/relationships/ctrlProp" Target="../ctrlProps/ctrlProp304.xml"/><Relationship Id="rId263" Type="http://schemas.openxmlformats.org/officeDocument/2006/relationships/ctrlProp" Target="../ctrlProps/ctrlProp325.xml"/><Relationship Id="rId284" Type="http://schemas.openxmlformats.org/officeDocument/2006/relationships/ctrlProp" Target="../ctrlProps/ctrlProp346.xml"/><Relationship Id="rId37" Type="http://schemas.openxmlformats.org/officeDocument/2006/relationships/ctrlProp" Target="../ctrlProps/ctrlProp99.xml"/><Relationship Id="rId58" Type="http://schemas.openxmlformats.org/officeDocument/2006/relationships/ctrlProp" Target="../ctrlProps/ctrlProp120.xml"/><Relationship Id="rId79" Type="http://schemas.openxmlformats.org/officeDocument/2006/relationships/ctrlProp" Target="../ctrlProps/ctrlProp141.xml"/><Relationship Id="rId102" Type="http://schemas.openxmlformats.org/officeDocument/2006/relationships/ctrlProp" Target="../ctrlProps/ctrlProp164.xml"/><Relationship Id="rId123" Type="http://schemas.openxmlformats.org/officeDocument/2006/relationships/ctrlProp" Target="../ctrlProps/ctrlProp185.xml"/><Relationship Id="rId144" Type="http://schemas.openxmlformats.org/officeDocument/2006/relationships/ctrlProp" Target="../ctrlProps/ctrlProp206.xml"/><Relationship Id="rId90" Type="http://schemas.openxmlformats.org/officeDocument/2006/relationships/ctrlProp" Target="../ctrlProps/ctrlProp152.xml"/><Relationship Id="rId165" Type="http://schemas.openxmlformats.org/officeDocument/2006/relationships/ctrlProp" Target="../ctrlProps/ctrlProp227.xml"/><Relationship Id="rId186" Type="http://schemas.openxmlformats.org/officeDocument/2006/relationships/ctrlProp" Target="../ctrlProps/ctrlProp248.xml"/><Relationship Id="rId211" Type="http://schemas.openxmlformats.org/officeDocument/2006/relationships/ctrlProp" Target="../ctrlProps/ctrlProp273.xml"/><Relationship Id="rId232" Type="http://schemas.openxmlformats.org/officeDocument/2006/relationships/ctrlProp" Target="../ctrlProps/ctrlProp294.xml"/><Relationship Id="rId253" Type="http://schemas.openxmlformats.org/officeDocument/2006/relationships/ctrlProp" Target="../ctrlProps/ctrlProp315.xml"/><Relationship Id="rId274" Type="http://schemas.openxmlformats.org/officeDocument/2006/relationships/ctrlProp" Target="../ctrlProps/ctrlProp336.xml"/><Relationship Id="rId295" Type="http://schemas.openxmlformats.org/officeDocument/2006/relationships/ctrlProp" Target="../ctrlProps/ctrlProp357.xml"/><Relationship Id="rId27" Type="http://schemas.openxmlformats.org/officeDocument/2006/relationships/ctrlProp" Target="../ctrlProps/ctrlProp89.xml"/><Relationship Id="rId48" Type="http://schemas.openxmlformats.org/officeDocument/2006/relationships/ctrlProp" Target="../ctrlProps/ctrlProp110.xml"/><Relationship Id="rId69" Type="http://schemas.openxmlformats.org/officeDocument/2006/relationships/ctrlProp" Target="../ctrlProps/ctrlProp131.xml"/><Relationship Id="rId113" Type="http://schemas.openxmlformats.org/officeDocument/2006/relationships/ctrlProp" Target="../ctrlProps/ctrlProp175.xml"/><Relationship Id="rId134" Type="http://schemas.openxmlformats.org/officeDocument/2006/relationships/ctrlProp" Target="../ctrlProps/ctrlProp196.xml"/><Relationship Id="rId80" Type="http://schemas.openxmlformats.org/officeDocument/2006/relationships/ctrlProp" Target="../ctrlProps/ctrlProp142.xml"/><Relationship Id="rId155" Type="http://schemas.openxmlformats.org/officeDocument/2006/relationships/ctrlProp" Target="../ctrlProps/ctrlProp217.xml"/><Relationship Id="rId176" Type="http://schemas.openxmlformats.org/officeDocument/2006/relationships/ctrlProp" Target="../ctrlProps/ctrlProp238.xml"/><Relationship Id="rId197" Type="http://schemas.openxmlformats.org/officeDocument/2006/relationships/ctrlProp" Target="../ctrlProps/ctrlProp259.xml"/><Relationship Id="rId201" Type="http://schemas.openxmlformats.org/officeDocument/2006/relationships/ctrlProp" Target="../ctrlProps/ctrlProp263.xml"/><Relationship Id="rId222" Type="http://schemas.openxmlformats.org/officeDocument/2006/relationships/ctrlProp" Target="../ctrlProps/ctrlProp284.xml"/><Relationship Id="rId243" Type="http://schemas.openxmlformats.org/officeDocument/2006/relationships/ctrlProp" Target="../ctrlProps/ctrlProp305.xml"/><Relationship Id="rId264" Type="http://schemas.openxmlformats.org/officeDocument/2006/relationships/ctrlProp" Target="../ctrlProps/ctrlProp326.xml"/><Relationship Id="rId285" Type="http://schemas.openxmlformats.org/officeDocument/2006/relationships/ctrlProp" Target="../ctrlProps/ctrlProp347.xml"/><Relationship Id="rId17" Type="http://schemas.openxmlformats.org/officeDocument/2006/relationships/ctrlProp" Target="../ctrlProps/ctrlProp79.xml"/><Relationship Id="rId38" Type="http://schemas.openxmlformats.org/officeDocument/2006/relationships/ctrlProp" Target="../ctrlProps/ctrlProp100.xml"/><Relationship Id="rId59" Type="http://schemas.openxmlformats.org/officeDocument/2006/relationships/ctrlProp" Target="../ctrlProps/ctrlProp121.xml"/><Relationship Id="rId103" Type="http://schemas.openxmlformats.org/officeDocument/2006/relationships/ctrlProp" Target="../ctrlProps/ctrlProp165.xml"/><Relationship Id="rId124" Type="http://schemas.openxmlformats.org/officeDocument/2006/relationships/ctrlProp" Target="../ctrlProps/ctrlProp186.xml"/><Relationship Id="rId70" Type="http://schemas.openxmlformats.org/officeDocument/2006/relationships/ctrlProp" Target="../ctrlProps/ctrlProp132.xml"/><Relationship Id="rId91" Type="http://schemas.openxmlformats.org/officeDocument/2006/relationships/ctrlProp" Target="../ctrlProps/ctrlProp153.xml"/><Relationship Id="rId145" Type="http://schemas.openxmlformats.org/officeDocument/2006/relationships/ctrlProp" Target="../ctrlProps/ctrlProp207.xml"/><Relationship Id="rId166" Type="http://schemas.openxmlformats.org/officeDocument/2006/relationships/ctrlProp" Target="../ctrlProps/ctrlProp228.xml"/><Relationship Id="rId187" Type="http://schemas.openxmlformats.org/officeDocument/2006/relationships/ctrlProp" Target="../ctrlProps/ctrlProp249.xml"/><Relationship Id="rId1" Type="http://schemas.openxmlformats.org/officeDocument/2006/relationships/printerSettings" Target="../printerSettings/printerSettings14.bin"/><Relationship Id="rId212" Type="http://schemas.openxmlformats.org/officeDocument/2006/relationships/ctrlProp" Target="../ctrlProps/ctrlProp274.xml"/><Relationship Id="rId233" Type="http://schemas.openxmlformats.org/officeDocument/2006/relationships/ctrlProp" Target="../ctrlProps/ctrlProp295.xml"/><Relationship Id="rId254" Type="http://schemas.openxmlformats.org/officeDocument/2006/relationships/ctrlProp" Target="../ctrlProps/ctrlProp316.xml"/><Relationship Id="rId28" Type="http://schemas.openxmlformats.org/officeDocument/2006/relationships/ctrlProp" Target="../ctrlProps/ctrlProp90.xml"/><Relationship Id="rId49" Type="http://schemas.openxmlformats.org/officeDocument/2006/relationships/ctrlProp" Target="../ctrlProps/ctrlProp111.xml"/><Relationship Id="rId114" Type="http://schemas.openxmlformats.org/officeDocument/2006/relationships/ctrlProp" Target="../ctrlProps/ctrlProp176.xml"/><Relationship Id="rId275" Type="http://schemas.openxmlformats.org/officeDocument/2006/relationships/ctrlProp" Target="../ctrlProps/ctrlProp337.xml"/><Relationship Id="rId60" Type="http://schemas.openxmlformats.org/officeDocument/2006/relationships/ctrlProp" Target="../ctrlProps/ctrlProp122.xml"/><Relationship Id="rId81" Type="http://schemas.openxmlformats.org/officeDocument/2006/relationships/ctrlProp" Target="../ctrlProps/ctrlProp143.xml"/><Relationship Id="rId135" Type="http://schemas.openxmlformats.org/officeDocument/2006/relationships/ctrlProp" Target="../ctrlProps/ctrlProp197.xml"/><Relationship Id="rId156" Type="http://schemas.openxmlformats.org/officeDocument/2006/relationships/ctrlProp" Target="../ctrlProps/ctrlProp218.xml"/><Relationship Id="rId177" Type="http://schemas.openxmlformats.org/officeDocument/2006/relationships/ctrlProp" Target="../ctrlProps/ctrlProp239.xml"/><Relationship Id="rId198" Type="http://schemas.openxmlformats.org/officeDocument/2006/relationships/ctrlProp" Target="../ctrlProps/ctrlProp260.xml"/><Relationship Id="rId202" Type="http://schemas.openxmlformats.org/officeDocument/2006/relationships/ctrlProp" Target="../ctrlProps/ctrlProp264.xml"/><Relationship Id="rId223" Type="http://schemas.openxmlformats.org/officeDocument/2006/relationships/ctrlProp" Target="../ctrlProps/ctrlProp285.xml"/><Relationship Id="rId244" Type="http://schemas.openxmlformats.org/officeDocument/2006/relationships/ctrlProp" Target="../ctrlProps/ctrlProp306.xml"/><Relationship Id="rId18" Type="http://schemas.openxmlformats.org/officeDocument/2006/relationships/ctrlProp" Target="../ctrlProps/ctrlProp80.xml"/><Relationship Id="rId39" Type="http://schemas.openxmlformats.org/officeDocument/2006/relationships/ctrlProp" Target="../ctrlProps/ctrlProp101.xml"/><Relationship Id="rId265" Type="http://schemas.openxmlformats.org/officeDocument/2006/relationships/ctrlProp" Target="../ctrlProps/ctrlProp327.xml"/><Relationship Id="rId286" Type="http://schemas.openxmlformats.org/officeDocument/2006/relationships/ctrlProp" Target="../ctrlProps/ctrlProp348.xml"/><Relationship Id="rId50" Type="http://schemas.openxmlformats.org/officeDocument/2006/relationships/ctrlProp" Target="../ctrlProps/ctrlProp112.xml"/><Relationship Id="rId104" Type="http://schemas.openxmlformats.org/officeDocument/2006/relationships/ctrlProp" Target="../ctrlProps/ctrlProp166.xml"/><Relationship Id="rId125" Type="http://schemas.openxmlformats.org/officeDocument/2006/relationships/ctrlProp" Target="../ctrlProps/ctrlProp187.xml"/><Relationship Id="rId146" Type="http://schemas.openxmlformats.org/officeDocument/2006/relationships/ctrlProp" Target="../ctrlProps/ctrlProp208.xml"/><Relationship Id="rId167" Type="http://schemas.openxmlformats.org/officeDocument/2006/relationships/ctrlProp" Target="../ctrlProps/ctrlProp229.xml"/><Relationship Id="rId188" Type="http://schemas.openxmlformats.org/officeDocument/2006/relationships/ctrlProp" Target="../ctrlProps/ctrlProp250.xm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tabSelected="1" view="pageBreakPreview" zoomScale="80" zoomScaleNormal="80" zoomScaleSheetLayoutView="80" workbookViewId="0">
      <pane ySplit="2" topLeftCell="A3" activePane="bottomLeft" state="frozen"/>
      <selection activeCell="K43" sqref="K43"/>
      <selection pane="bottomLeft" activeCell="K43" sqref="K43"/>
    </sheetView>
  </sheetViews>
  <sheetFormatPr defaultRowHeight="12.75" x14ac:dyDescent="0.2"/>
  <cols>
    <col min="1" max="16384" width="9.140625" style="8"/>
  </cols>
  <sheetData/>
  <sheetProtection sheet="1" objects="1" scenarios="1" selectLockedCells="1"/>
  <customSheetViews>
    <customSheetView guid="{AFD003A8-502D-4A9E-A928-D54423FD02CD}" scale="200" showPageBreaks="1" printArea="1" view="pageBreakPreview">
      <pane ySplit="2" topLeftCell="A70" activePane="bottomLeft" state="frozen"/>
      <selection pane="bottomLeft"/>
      <rowBreaks count="1" manualBreakCount="1">
        <brk id="54" max="9" man="1"/>
      </rowBreaks>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&amp;RReport page &amp;P of &amp;N</oddHeader>
        <oddFooter xml:space="preserve">&amp;LOIML TC 17 / SC 8 p1 4CD  &amp;RPart 3: Type Evaluation Test Report, Tab: &amp;A </oddFooter>
      </headerFooter>
    </customSheetView>
  </customSheetViews>
  <phoneticPr fontId="2" type="noConversion"/>
  <pageMargins left="0.78740157480314965" right="0.39370078740157483" top="0.59055118110236227" bottom="0.59055118110236227" header="0.39370078740157483" footer="0.39370078740157483"/>
  <pageSetup paperSize="9" orientation="portrait" horizontalDpi="1200" verticalDpi="1200" r:id="rId2"/>
  <headerFooter alignWithMargins="0">
    <oddHeader>&amp;LOIML R xxx (201x) Protein Measuring Instruments for Cereal Grains and Oilseeds &amp;RReport page &amp;P of &amp;N</oddHeader>
    <oddFooter xml:space="preserve">&amp;LOIML TC 17 / SC 8 p1 5CD  &amp;RPart 3: Type Evaluation Test Report, Tab: &amp;A </oddFooter>
  </headerFooter>
  <rowBreaks count="1" manualBreakCount="1">
    <brk id="54" max="9"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J48"/>
  <sheetViews>
    <sheetView tabSelected="1" view="pageBreakPreview" zoomScale="80" zoomScaleNormal="80" zoomScaleSheetLayoutView="80" workbookViewId="0">
      <pane ySplit="29" topLeftCell="A30" activePane="bottomLeft" state="frozen"/>
      <selection activeCell="K43" sqref="K43"/>
      <selection pane="bottomLeft" activeCell="K43" sqref="K43"/>
    </sheetView>
  </sheetViews>
  <sheetFormatPr defaultRowHeight="12.75" x14ac:dyDescent="0.2"/>
  <cols>
    <col min="1" max="1" width="9.140625" style="180" customWidth="1"/>
    <col min="2" max="2" width="9.85546875" style="180" customWidth="1"/>
    <col min="3" max="8" width="9.140625" style="180"/>
    <col min="9" max="9" width="9.85546875" style="180" customWidth="1"/>
    <col min="10" max="16384" width="9.140625" style="180"/>
  </cols>
  <sheetData>
    <row r="1" spans="1:10" x14ac:dyDescent="0.2">
      <c r="A1" s="215" t="s">
        <v>645</v>
      </c>
    </row>
    <row r="2" spans="1:10" x14ac:dyDescent="0.2">
      <c r="A2" s="238"/>
    </row>
    <row r="3" spans="1:10" x14ac:dyDescent="0.2">
      <c r="A3" s="216" t="s">
        <v>129</v>
      </c>
      <c r="B3" s="216"/>
      <c r="C3" s="871"/>
      <c r="D3" s="871"/>
      <c r="E3" s="871"/>
      <c r="G3" s="217" t="s">
        <v>484</v>
      </c>
      <c r="J3" s="239"/>
    </row>
    <row r="4" spans="1:10" x14ac:dyDescent="0.2">
      <c r="A4" s="216" t="s">
        <v>464</v>
      </c>
      <c r="B4" s="216"/>
      <c r="C4" s="872"/>
      <c r="D4" s="872"/>
      <c r="E4" s="872"/>
      <c r="G4" s="836"/>
      <c r="H4" s="837"/>
      <c r="I4" s="837"/>
      <c r="J4" s="838"/>
    </row>
    <row r="5" spans="1:10" x14ac:dyDescent="0.2">
      <c r="A5" s="216" t="s">
        <v>135</v>
      </c>
      <c r="B5" s="216"/>
      <c r="C5" s="872"/>
      <c r="D5" s="872"/>
      <c r="E5" s="872"/>
      <c r="G5" s="839"/>
      <c r="H5" s="840"/>
      <c r="I5" s="840"/>
      <c r="J5" s="841"/>
    </row>
    <row r="6" spans="1:10" x14ac:dyDescent="0.2">
      <c r="A6" s="216" t="s">
        <v>597</v>
      </c>
      <c r="B6" s="216"/>
      <c r="C6" s="872"/>
      <c r="D6" s="872"/>
      <c r="E6" s="872"/>
      <c r="G6" s="839"/>
      <c r="H6" s="840"/>
      <c r="I6" s="840"/>
      <c r="J6" s="841"/>
    </row>
    <row r="7" spans="1:10" x14ac:dyDescent="0.2">
      <c r="G7" s="839"/>
      <c r="H7" s="840"/>
      <c r="I7" s="840"/>
      <c r="J7" s="841"/>
    </row>
    <row r="8" spans="1:10" x14ac:dyDescent="0.2">
      <c r="C8" s="589" t="s">
        <v>454</v>
      </c>
      <c r="D8" s="589" t="s">
        <v>463</v>
      </c>
      <c r="G8" s="839"/>
      <c r="H8" s="840"/>
      <c r="I8" s="840"/>
      <c r="J8" s="841"/>
    </row>
    <row r="9" spans="1:10" x14ac:dyDescent="0.2">
      <c r="A9" s="216"/>
      <c r="B9" s="216"/>
      <c r="C9" s="590"/>
      <c r="D9" s="590"/>
      <c r="G9" s="839"/>
      <c r="H9" s="840"/>
      <c r="I9" s="840"/>
      <c r="J9" s="841"/>
    </row>
    <row r="10" spans="1:10" x14ac:dyDescent="0.2">
      <c r="A10" s="216" t="s">
        <v>679</v>
      </c>
      <c r="B10" s="216"/>
      <c r="C10" s="237"/>
      <c r="D10" s="237"/>
      <c r="E10" s="219" t="s">
        <v>134</v>
      </c>
      <c r="G10" s="839"/>
      <c r="H10" s="840"/>
      <c r="I10" s="840"/>
      <c r="J10" s="841"/>
    </row>
    <row r="11" spans="1:10" x14ac:dyDescent="0.2">
      <c r="A11" s="216" t="s">
        <v>136</v>
      </c>
      <c r="B11" s="216"/>
      <c r="C11" s="237"/>
      <c r="D11" s="237"/>
      <c r="E11" s="216" t="s">
        <v>137</v>
      </c>
      <c r="G11" s="839"/>
      <c r="H11" s="840"/>
      <c r="I11" s="840"/>
      <c r="J11" s="841"/>
    </row>
    <row r="12" spans="1:10" x14ac:dyDescent="0.2">
      <c r="A12" s="216" t="s">
        <v>140</v>
      </c>
      <c r="B12" s="216"/>
      <c r="C12" s="240"/>
      <c r="D12" s="240"/>
      <c r="E12" s="216" t="s">
        <v>141</v>
      </c>
      <c r="G12" s="839"/>
      <c r="H12" s="840"/>
      <c r="I12" s="840"/>
      <c r="J12" s="841"/>
    </row>
    <row r="13" spans="1:10" x14ac:dyDescent="0.2">
      <c r="A13" s="216" t="s">
        <v>142</v>
      </c>
      <c r="B13" s="216"/>
      <c r="C13" s="241"/>
      <c r="D13" s="241"/>
      <c r="E13" s="220" t="s">
        <v>143</v>
      </c>
      <c r="G13" s="842"/>
      <c r="H13" s="843"/>
      <c r="I13" s="843"/>
      <c r="J13" s="844"/>
    </row>
    <row r="15" spans="1:10" ht="12.75" customHeight="1" x14ac:dyDescent="0.2">
      <c r="A15" s="181" t="s">
        <v>199</v>
      </c>
      <c r="B15" s="832" t="s">
        <v>200</v>
      </c>
      <c r="C15" s="833"/>
      <c r="D15" s="848" t="s">
        <v>160</v>
      </c>
      <c r="E15" s="876"/>
      <c r="F15" s="849"/>
      <c r="G15" s="832" t="s">
        <v>356</v>
      </c>
      <c r="H15" s="833"/>
    </row>
    <row r="16" spans="1:10" x14ac:dyDescent="0.2">
      <c r="A16" s="182" t="s">
        <v>201</v>
      </c>
      <c r="B16" s="834"/>
      <c r="C16" s="835"/>
      <c r="D16" s="850"/>
      <c r="E16" s="877"/>
      <c r="F16" s="851"/>
      <c r="G16" s="834"/>
      <c r="H16" s="835"/>
    </row>
    <row r="17" spans="1:10" ht="15.75" x14ac:dyDescent="0.2">
      <c r="A17" s="182" t="s">
        <v>202</v>
      </c>
      <c r="B17" s="182" t="s">
        <v>151</v>
      </c>
      <c r="C17" s="182" t="s">
        <v>152</v>
      </c>
      <c r="D17" s="186" t="s">
        <v>149</v>
      </c>
      <c r="E17" s="852" t="s">
        <v>162</v>
      </c>
      <c r="F17" s="853"/>
      <c r="G17" s="182" t="s">
        <v>675</v>
      </c>
      <c r="H17" s="404" t="s">
        <v>674</v>
      </c>
    </row>
    <row r="18" spans="1:10" x14ac:dyDescent="0.2">
      <c r="A18" s="865"/>
      <c r="B18" s="868"/>
      <c r="C18" s="868"/>
      <c r="D18" s="191">
        <v>1</v>
      </c>
      <c r="E18" s="854"/>
      <c r="F18" s="855"/>
      <c r="G18" s="236"/>
      <c r="H18" s="236"/>
    </row>
    <row r="19" spans="1:10" x14ac:dyDescent="0.2">
      <c r="A19" s="866"/>
      <c r="B19" s="869"/>
      <c r="C19" s="869"/>
      <c r="D19" s="191">
        <v>2</v>
      </c>
      <c r="E19" s="251"/>
      <c r="F19" s="252"/>
      <c r="G19" s="236"/>
      <c r="H19" s="236"/>
    </row>
    <row r="20" spans="1:10" x14ac:dyDescent="0.2">
      <c r="A20" s="867"/>
      <c r="B20" s="870"/>
      <c r="C20" s="870"/>
      <c r="D20" s="191">
        <v>3</v>
      </c>
      <c r="E20" s="854"/>
      <c r="F20" s="855"/>
      <c r="G20" s="236"/>
      <c r="H20" s="236"/>
    </row>
    <row r="21" spans="1:10" ht="13.5" thickBot="1" x14ac:dyDescent="0.25"/>
    <row r="22" spans="1:10" ht="15.75" x14ac:dyDescent="0.2">
      <c r="A22" s="881" t="s">
        <v>452</v>
      </c>
      <c r="B22" s="845" t="s">
        <v>447</v>
      </c>
      <c r="C22" s="827" t="s">
        <v>682</v>
      </c>
      <c r="D22" s="828"/>
      <c r="E22" s="845" t="s">
        <v>166</v>
      </c>
      <c r="F22" s="827"/>
      <c r="G22" s="858" t="s">
        <v>676</v>
      </c>
      <c r="H22" s="859"/>
      <c r="I22" s="859"/>
      <c r="J22" s="860"/>
    </row>
    <row r="23" spans="1:10" x14ac:dyDescent="0.2">
      <c r="A23" s="845"/>
      <c r="B23" s="845"/>
      <c r="C23" s="179" t="s">
        <v>455</v>
      </c>
      <c r="D23" s="188" t="s">
        <v>462</v>
      </c>
      <c r="E23" s="591" t="s">
        <v>461</v>
      </c>
      <c r="F23" s="577"/>
      <c r="G23" s="861" t="s">
        <v>154</v>
      </c>
      <c r="H23" s="828"/>
      <c r="I23" s="190" t="s">
        <v>203</v>
      </c>
      <c r="J23" s="203" t="s">
        <v>204</v>
      </c>
    </row>
    <row r="24" spans="1:10" x14ac:dyDescent="0.2">
      <c r="A24" s="190">
        <v>1</v>
      </c>
      <c r="B24" s="577">
        <v>1</v>
      </c>
      <c r="C24" s="364" t="str">
        <f>IF(B38="","",AVERAGE(B34:B38))</f>
        <v/>
      </c>
      <c r="D24" s="364" t="str">
        <f>IF(F38="","",AVERAGE(F34:F38))</f>
        <v/>
      </c>
      <c r="E24" s="846" t="str">
        <f t="shared" ref="E24:E29" si="0">IF(D24="","",D24-C24)</f>
        <v/>
      </c>
      <c r="F24" s="847"/>
      <c r="G24" s="862"/>
      <c r="H24" s="826"/>
      <c r="I24" s="878"/>
      <c r="J24" s="873"/>
    </row>
    <row r="25" spans="1:10" x14ac:dyDescent="0.2">
      <c r="A25" s="190">
        <v>2</v>
      </c>
      <c r="B25" s="882"/>
      <c r="C25" s="364" t="str">
        <f>IF(B43="","",AVERAGE(B39:B43))</f>
        <v/>
      </c>
      <c r="D25" s="364" t="str">
        <f>IF(F43="","",AVERAGE(F39:F43))</f>
        <v/>
      </c>
      <c r="E25" s="846" t="str">
        <f t="shared" si="0"/>
        <v/>
      </c>
      <c r="F25" s="847"/>
      <c r="G25" s="250"/>
      <c r="H25" s="329"/>
      <c r="I25" s="878"/>
      <c r="J25" s="874"/>
    </row>
    <row r="26" spans="1:10" x14ac:dyDescent="0.2">
      <c r="A26" s="190">
        <v>3</v>
      </c>
      <c r="B26" s="579"/>
      <c r="C26" s="364" t="str">
        <f>IF(B48="","",AVERAGE(B44:B48))</f>
        <v/>
      </c>
      <c r="D26" s="364" t="str">
        <f>IF(F48="","",AVERAGE(F44:F48))</f>
        <v/>
      </c>
      <c r="E26" s="846" t="str">
        <f t="shared" si="0"/>
        <v/>
      </c>
      <c r="F26" s="847"/>
      <c r="G26" s="250"/>
      <c r="H26" s="329"/>
      <c r="I26" s="878"/>
      <c r="J26" s="874"/>
    </row>
    <row r="27" spans="1:10" x14ac:dyDescent="0.2">
      <c r="A27" s="190">
        <v>1</v>
      </c>
      <c r="B27" s="577">
        <v>2</v>
      </c>
      <c r="C27" s="364" t="str">
        <f>IF(C38="","",AVERAGE(C34:C38))</f>
        <v/>
      </c>
      <c r="D27" s="364" t="str">
        <f>IF(G38="","",AVERAGE(G34:G38))</f>
        <v/>
      </c>
      <c r="E27" s="846" t="str">
        <f t="shared" si="0"/>
        <v/>
      </c>
      <c r="F27" s="847"/>
      <c r="G27" s="862"/>
      <c r="H27" s="826"/>
      <c r="I27" s="878"/>
      <c r="J27" s="874"/>
    </row>
    <row r="28" spans="1:10" x14ac:dyDescent="0.2">
      <c r="A28" s="190">
        <v>2</v>
      </c>
      <c r="B28" s="882"/>
      <c r="C28" s="364" t="str">
        <f>IF(C43="","",AVERAGE(C39:C43))</f>
        <v/>
      </c>
      <c r="D28" s="364" t="str">
        <f>IF(G43="","",AVERAGE(G39:G43))</f>
        <v/>
      </c>
      <c r="E28" s="846" t="str">
        <f t="shared" si="0"/>
        <v/>
      </c>
      <c r="F28" s="847"/>
      <c r="G28" s="862"/>
      <c r="H28" s="826"/>
      <c r="I28" s="878"/>
      <c r="J28" s="874"/>
    </row>
    <row r="29" spans="1:10" ht="13.5" thickBot="1" x14ac:dyDescent="0.25">
      <c r="A29" s="190">
        <v>3</v>
      </c>
      <c r="B29" s="579"/>
      <c r="C29" s="364" t="str">
        <f>IF(C48="","",AVERAGE(C44:C48))</f>
        <v/>
      </c>
      <c r="D29" s="364" t="str">
        <f>IF(G48="","",AVERAGE(G44:G48))</f>
        <v/>
      </c>
      <c r="E29" s="846" t="str">
        <f t="shared" si="0"/>
        <v/>
      </c>
      <c r="F29" s="847"/>
      <c r="G29" s="863"/>
      <c r="H29" s="864"/>
      <c r="I29" s="879"/>
      <c r="J29" s="875"/>
    </row>
    <row r="31" spans="1:10" x14ac:dyDescent="0.2">
      <c r="A31" s="223" t="s">
        <v>451</v>
      </c>
    </row>
    <row r="32" spans="1:10" ht="15.75" x14ac:dyDescent="0.2">
      <c r="A32" s="589" t="s">
        <v>453</v>
      </c>
      <c r="B32" s="827" t="s">
        <v>678</v>
      </c>
      <c r="C32" s="829"/>
      <c r="D32" s="829"/>
      <c r="E32" s="829"/>
      <c r="F32" s="827" t="s">
        <v>677</v>
      </c>
      <c r="G32" s="829"/>
      <c r="H32" s="829"/>
      <c r="I32" s="828"/>
    </row>
    <row r="33" spans="1:9" x14ac:dyDescent="0.2">
      <c r="A33" s="590"/>
      <c r="B33" s="190" t="s">
        <v>172</v>
      </c>
      <c r="C33" s="190" t="s">
        <v>182</v>
      </c>
      <c r="D33" s="827" t="s">
        <v>154</v>
      </c>
      <c r="E33" s="828"/>
      <c r="F33" s="190" t="s">
        <v>172</v>
      </c>
      <c r="G33" s="190" t="s">
        <v>182</v>
      </c>
      <c r="H33" s="827" t="s">
        <v>154</v>
      </c>
      <c r="I33" s="828"/>
    </row>
    <row r="34" spans="1:9" x14ac:dyDescent="0.2">
      <c r="A34" s="591">
        <v>1</v>
      </c>
      <c r="B34" s="243"/>
      <c r="C34" s="243"/>
      <c r="D34" s="823"/>
      <c r="E34" s="824"/>
      <c r="F34" s="243"/>
      <c r="G34" s="243"/>
      <c r="H34" s="823"/>
      <c r="I34" s="824"/>
    </row>
    <row r="35" spans="1:9" x14ac:dyDescent="0.2">
      <c r="A35" s="880"/>
      <c r="B35" s="243"/>
      <c r="C35" s="243"/>
      <c r="D35" s="823"/>
      <c r="E35" s="824"/>
      <c r="F35" s="243"/>
      <c r="G35" s="243"/>
      <c r="H35" s="823"/>
      <c r="I35" s="824"/>
    </row>
    <row r="36" spans="1:9" x14ac:dyDescent="0.2">
      <c r="A36" s="880"/>
      <c r="B36" s="243"/>
      <c r="C36" s="243"/>
      <c r="D36" s="823"/>
      <c r="E36" s="824"/>
      <c r="F36" s="243"/>
      <c r="G36" s="243"/>
      <c r="H36" s="823"/>
      <c r="I36" s="824"/>
    </row>
    <row r="37" spans="1:9" x14ac:dyDescent="0.2">
      <c r="A37" s="880"/>
      <c r="B37" s="243"/>
      <c r="C37" s="243"/>
      <c r="D37" s="823"/>
      <c r="E37" s="824"/>
      <c r="F37" s="243"/>
      <c r="G37" s="243"/>
      <c r="H37" s="823"/>
      <c r="I37" s="824"/>
    </row>
    <row r="38" spans="1:9" x14ac:dyDescent="0.2">
      <c r="A38" s="590"/>
      <c r="B38" s="243"/>
      <c r="C38" s="243"/>
      <c r="D38" s="825"/>
      <c r="E38" s="826"/>
      <c r="F38" s="243"/>
      <c r="G38" s="243"/>
      <c r="H38" s="825"/>
      <c r="I38" s="826"/>
    </row>
    <row r="39" spans="1:9" x14ac:dyDescent="0.2">
      <c r="A39" s="591">
        <v>2</v>
      </c>
      <c r="B39" s="243"/>
      <c r="C39" s="243"/>
      <c r="D39" s="823"/>
      <c r="E39" s="824"/>
      <c r="F39" s="243"/>
      <c r="G39" s="243"/>
      <c r="H39" s="823"/>
      <c r="I39" s="824"/>
    </row>
    <row r="40" spans="1:9" x14ac:dyDescent="0.2">
      <c r="A40" s="880"/>
      <c r="B40" s="243"/>
      <c r="C40" s="243"/>
      <c r="D40" s="823"/>
      <c r="E40" s="824"/>
      <c r="F40" s="243"/>
      <c r="G40" s="243"/>
      <c r="H40" s="823"/>
      <c r="I40" s="824"/>
    </row>
    <row r="41" spans="1:9" x14ac:dyDescent="0.2">
      <c r="A41" s="880"/>
      <c r="B41" s="243"/>
      <c r="C41" s="243"/>
      <c r="D41" s="823"/>
      <c r="E41" s="824"/>
      <c r="F41" s="243"/>
      <c r="G41" s="243"/>
      <c r="H41" s="823"/>
      <c r="I41" s="824"/>
    </row>
    <row r="42" spans="1:9" x14ac:dyDescent="0.2">
      <c r="A42" s="880"/>
      <c r="B42" s="243"/>
      <c r="C42" s="243"/>
      <c r="D42" s="823"/>
      <c r="E42" s="824"/>
      <c r="F42" s="243"/>
      <c r="G42" s="243"/>
      <c r="H42" s="823"/>
      <c r="I42" s="824"/>
    </row>
    <row r="43" spans="1:9" x14ac:dyDescent="0.2">
      <c r="A43" s="590"/>
      <c r="B43" s="243"/>
      <c r="C43" s="243"/>
      <c r="D43" s="825"/>
      <c r="E43" s="826"/>
      <c r="F43" s="243"/>
      <c r="G43" s="243"/>
      <c r="H43" s="825"/>
      <c r="I43" s="826"/>
    </row>
    <row r="44" spans="1:9" x14ac:dyDescent="0.2">
      <c r="A44" s="591">
        <v>3</v>
      </c>
      <c r="B44" s="243"/>
      <c r="C44" s="243"/>
      <c r="D44" s="823"/>
      <c r="E44" s="824"/>
      <c r="F44" s="243"/>
      <c r="G44" s="243"/>
      <c r="H44" s="823"/>
      <c r="I44" s="824"/>
    </row>
    <row r="45" spans="1:9" x14ac:dyDescent="0.2">
      <c r="A45" s="880"/>
      <c r="B45" s="243"/>
      <c r="C45" s="243"/>
      <c r="D45" s="823"/>
      <c r="E45" s="824"/>
      <c r="F45" s="243"/>
      <c r="G45" s="243"/>
      <c r="H45" s="823"/>
      <c r="I45" s="824"/>
    </row>
    <row r="46" spans="1:9" x14ac:dyDescent="0.2">
      <c r="A46" s="880"/>
      <c r="B46" s="243"/>
      <c r="C46" s="243"/>
      <c r="D46" s="823"/>
      <c r="E46" s="824"/>
      <c r="F46" s="243"/>
      <c r="G46" s="243"/>
      <c r="H46" s="823"/>
      <c r="I46" s="824"/>
    </row>
    <row r="47" spans="1:9" x14ac:dyDescent="0.2">
      <c r="A47" s="880"/>
      <c r="B47" s="243"/>
      <c r="C47" s="243"/>
      <c r="D47" s="823"/>
      <c r="E47" s="824"/>
      <c r="F47" s="243"/>
      <c r="G47" s="243"/>
      <c r="H47" s="823"/>
      <c r="I47" s="824"/>
    </row>
    <row r="48" spans="1:9" x14ac:dyDescent="0.2">
      <c r="A48" s="590"/>
      <c r="B48" s="243"/>
      <c r="C48" s="243"/>
      <c r="D48" s="825"/>
      <c r="E48" s="826"/>
      <c r="F48" s="243"/>
      <c r="G48" s="243"/>
      <c r="H48" s="825"/>
      <c r="I48" s="826"/>
    </row>
  </sheetData>
  <sheetProtection sheet="1" objects="1" scenarios="1" selectLockedCells="1"/>
  <customSheetViews>
    <customSheetView guid="{AFD003A8-502D-4A9E-A928-D54423FD02CD}" scale="80" showPageBreaks="1" printArea="1" view="pageBreakPreview">
      <pane ySplit="29" topLeftCell="A57" activePane="bottomLeft" state="frozen"/>
      <selection pane="bottomLeft" activeCell="N47" sqref="N47:N52"/>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76">
    <mergeCell ref="A44:A48"/>
    <mergeCell ref="D44:E44"/>
    <mergeCell ref="H44:I44"/>
    <mergeCell ref="D45:E45"/>
    <mergeCell ref="H45:I45"/>
    <mergeCell ref="D46:E46"/>
    <mergeCell ref="H46:I46"/>
    <mergeCell ref="D47:E47"/>
    <mergeCell ref="H47:I47"/>
    <mergeCell ref="D48:E48"/>
    <mergeCell ref="H48:I48"/>
    <mergeCell ref="D43:E43"/>
    <mergeCell ref="H43:I43"/>
    <mergeCell ref="H39:I39"/>
    <mergeCell ref="D40:E40"/>
    <mergeCell ref="H40:I40"/>
    <mergeCell ref="D41:E41"/>
    <mergeCell ref="H41:I41"/>
    <mergeCell ref="H33:I33"/>
    <mergeCell ref="D34:E34"/>
    <mergeCell ref="H34:I34"/>
    <mergeCell ref="D42:E42"/>
    <mergeCell ref="H42:I42"/>
    <mergeCell ref="D39:E39"/>
    <mergeCell ref="H38:I38"/>
    <mergeCell ref="D35:E35"/>
    <mergeCell ref="H36:I36"/>
    <mergeCell ref="D37:E37"/>
    <mergeCell ref="H37:I37"/>
    <mergeCell ref="H35:I35"/>
    <mergeCell ref="C22:D22"/>
    <mergeCell ref="E24:F24"/>
    <mergeCell ref="E23:F23"/>
    <mergeCell ref="A39:A43"/>
    <mergeCell ref="D38:E38"/>
    <mergeCell ref="A22:A23"/>
    <mergeCell ref="B22:B23"/>
    <mergeCell ref="A32:A33"/>
    <mergeCell ref="A34:A38"/>
    <mergeCell ref="E29:F29"/>
    <mergeCell ref="D36:E36"/>
    <mergeCell ref="B24:B26"/>
    <mergeCell ref="B27:B29"/>
    <mergeCell ref="B32:E32"/>
    <mergeCell ref="F32:I32"/>
    <mergeCell ref="D33:E33"/>
    <mergeCell ref="J24:J29"/>
    <mergeCell ref="E18:F18"/>
    <mergeCell ref="D15:F16"/>
    <mergeCell ref="E28:F28"/>
    <mergeCell ref="I27:I29"/>
    <mergeCell ref="I24:I26"/>
    <mergeCell ref="E22:F22"/>
    <mergeCell ref="G24:H24"/>
    <mergeCell ref="E27:F27"/>
    <mergeCell ref="G27:H27"/>
    <mergeCell ref="G22:J22"/>
    <mergeCell ref="G29:H29"/>
    <mergeCell ref="G28:H28"/>
    <mergeCell ref="G23:H23"/>
    <mergeCell ref="E25:F25"/>
    <mergeCell ref="E26:F26"/>
    <mergeCell ref="A18:A20"/>
    <mergeCell ref="B18:B20"/>
    <mergeCell ref="C3:E3"/>
    <mergeCell ref="C4:E4"/>
    <mergeCell ref="G4:J13"/>
    <mergeCell ref="C5:E5"/>
    <mergeCell ref="C6:E6"/>
    <mergeCell ref="C18:C20"/>
    <mergeCell ref="C8:C9"/>
    <mergeCell ref="B15:C16"/>
    <mergeCell ref="G15:H16"/>
    <mergeCell ref="D8:D9"/>
    <mergeCell ref="E17:F17"/>
    <mergeCell ref="E20:F20"/>
  </mergeCells>
  <conditionalFormatting sqref="E24:F26">
    <cfRule type="containsBlanks" priority="3" stopIfTrue="1">
      <formula>LEN(TRIM(E24))=0</formula>
    </cfRule>
    <cfRule type="cellIs" dxfId="46" priority="4" stopIfTrue="1" operator="notBetween">
      <formula>$B$18</formula>
      <formula>$C$18</formula>
    </cfRule>
  </conditionalFormatting>
  <conditionalFormatting sqref="E27:F29">
    <cfRule type="containsBlanks" priority="1" stopIfTrue="1">
      <formula>LEN(TRIM(E27))=0</formula>
    </cfRule>
    <cfRule type="cellIs" dxfId="45" priority="2" stopIfTrue="1" operator="notBetween">
      <formula>$B$18</formula>
      <formula>$C$18</formula>
    </cfRule>
  </conditionalFormatting>
  <dataValidations count="1">
    <dataValidation type="list" allowBlank="1" showInputMessage="1" showErrorMessage="1" sqref="I27 I24:J24">
      <formula1>PassOrFail</formula1>
    </dataValidation>
  </dataValidations>
  <pageMargins left="0.78740157480314965" right="0.39370078740157483" top="0.59055118110236227" bottom="0.59055118110236227" header="0.39370078740157483" footer="0.39370078740157483"/>
  <pageSetup paperSize="9" scale="96"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ignoredErrors>
    <ignoredError sqref="C24:D24 C27:D27"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O32"/>
  <sheetViews>
    <sheetView tabSelected="1" view="pageBreakPreview" zoomScale="80" zoomScaleNormal="80" zoomScaleSheetLayoutView="80" workbookViewId="0">
      <pane ySplit="22" topLeftCell="A23" activePane="bottomLeft" state="frozen"/>
      <selection activeCell="K43" sqref="K43"/>
      <selection pane="bottomLeft" activeCell="K43" sqref="K43"/>
    </sheetView>
  </sheetViews>
  <sheetFormatPr defaultRowHeight="12.75" x14ac:dyDescent="0.2"/>
  <cols>
    <col min="1" max="1" width="9.7109375" style="180" customWidth="1"/>
    <col min="2" max="2" width="9" style="180" customWidth="1"/>
    <col min="3" max="3" width="9.140625" style="180" customWidth="1"/>
    <col min="4" max="7" width="9.140625" style="180"/>
    <col min="8" max="8" width="9.85546875" style="180" customWidth="1"/>
    <col min="9" max="16384" width="9.140625" style="180"/>
  </cols>
  <sheetData>
    <row r="1" spans="1:15" ht="15" x14ac:dyDescent="0.2">
      <c r="A1" s="373" t="s">
        <v>646</v>
      </c>
    </row>
    <row r="3" spans="1:15" x14ac:dyDescent="0.2">
      <c r="A3" s="238" t="s">
        <v>647</v>
      </c>
    </row>
    <row r="5" spans="1:15" x14ac:dyDescent="0.2">
      <c r="A5" s="216" t="s">
        <v>129</v>
      </c>
      <c r="B5" s="216"/>
      <c r="C5" s="871"/>
      <c r="D5" s="871"/>
      <c r="E5" s="871"/>
      <c r="H5" s="181" t="s">
        <v>199</v>
      </c>
      <c r="I5" s="832" t="s">
        <v>200</v>
      </c>
      <c r="J5" s="833"/>
      <c r="K5" s="848" t="s">
        <v>160</v>
      </c>
      <c r="L5" s="849"/>
      <c r="M5" s="832" t="s">
        <v>356</v>
      </c>
      <c r="N5" s="833"/>
    </row>
    <row r="6" spans="1:15" x14ac:dyDescent="0.2">
      <c r="A6" s="216" t="s">
        <v>464</v>
      </c>
      <c r="B6" s="216"/>
      <c r="C6" s="872"/>
      <c r="D6" s="872"/>
      <c r="E6" s="872"/>
      <c r="H6" s="182" t="s">
        <v>201</v>
      </c>
      <c r="I6" s="834"/>
      <c r="J6" s="835"/>
      <c r="K6" s="850"/>
      <c r="L6" s="851"/>
      <c r="M6" s="834"/>
      <c r="N6" s="835"/>
    </row>
    <row r="7" spans="1:15" ht="15.75" x14ac:dyDescent="0.2">
      <c r="A7" s="216" t="s">
        <v>135</v>
      </c>
      <c r="B7" s="216"/>
      <c r="C7" s="872"/>
      <c r="D7" s="872"/>
      <c r="E7" s="872"/>
      <c r="H7" s="182" t="s">
        <v>202</v>
      </c>
      <c r="I7" s="182" t="s">
        <v>151</v>
      </c>
      <c r="J7" s="182" t="s">
        <v>152</v>
      </c>
      <c r="K7" s="852" t="s">
        <v>162</v>
      </c>
      <c r="L7" s="853"/>
      <c r="M7" s="182" t="s">
        <v>675</v>
      </c>
      <c r="N7" s="404" t="s">
        <v>674</v>
      </c>
    </row>
    <row r="8" spans="1:15" x14ac:dyDescent="0.2">
      <c r="A8" s="216" t="s">
        <v>138</v>
      </c>
      <c r="B8" s="216"/>
      <c r="C8" s="872"/>
      <c r="D8" s="872"/>
      <c r="E8" s="872"/>
      <c r="H8" s="192"/>
      <c r="I8" s="193"/>
      <c r="J8" s="193"/>
      <c r="K8" s="885"/>
      <c r="L8" s="886"/>
      <c r="M8" s="236"/>
      <c r="N8" s="236"/>
    </row>
    <row r="10" spans="1:15" x14ac:dyDescent="0.2">
      <c r="C10" s="190" t="s">
        <v>456</v>
      </c>
      <c r="D10" s="845" t="s">
        <v>469</v>
      </c>
      <c r="E10" s="845"/>
      <c r="F10" s="845"/>
      <c r="G10" s="190" t="s">
        <v>193</v>
      </c>
      <c r="J10" s="217" t="s">
        <v>595</v>
      </c>
    </row>
    <row r="11" spans="1:15" x14ac:dyDescent="0.2">
      <c r="A11" s="216"/>
      <c r="B11" s="216"/>
      <c r="C11" s="190" t="s">
        <v>468</v>
      </c>
      <c r="D11" s="190" t="s">
        <v>457</v>
      </c>
      <c r="E11" s="190" t="s">
        <v>458</v>
      </c>
      <c r="F11" s="190" t="s">
        <v>157</v>
      </c>
      <c r="G11" s="190" t="s">
        <v>468</v>
      </c>
      <c r="J11" s="559"/>
      <c r="K11" s="685"/>
      <c r="L11" s="685"/>
      <c r="M11" s="685"/>
      <c r="N11" s="685"/>
      <c r="O11" s="560"/>
    </row>
    <row r="12" spans="1:15" x14ac:dyDescent="0.2">
      <c r="A12" s="216" t="s">
        <v>470</v>
      </c>
      <c r="B12" s="216"/>
      <c r="C12" s="253"/>
      <c r="D12" s="253"/>
      <c r="E12" s="253"/>
      <c r="F12" s="253"/>
      <c r="G12" s="253"/>
      <c r="H12" s="219" t="s">
        <v>471</v>
      </c>
      <c r="J12" s="686"/>
      <c r="K12" s="687"/>
      <c r="L12" s="687"/>
      <c r="M12" s="687"/>
      <c r="N12" s="687"/>
      <c r="O12" s="688"/>
    </row>
    <row r="13" spans="1:15" x14ac:dyDescent="0.2">
      <c r="A13" s="216" t="s">
        <v>679</v>
      </c>
      <c r="B13" s="216"/>
      <c r="C13" s="237"/>
      <c r="D13" s="237"/>
      <c r="E13" s="237"/>
      <c r="F13" s="237"/>
      <c r="G13" s="237"/>
      <c r="H13" s="219" t="s">
        <v>134</v>
      </c>
      <c r="J13" s="686"/>
      <c r="K13" s="687"/>
      <c r="L13" s="687"/>
      <c r="M13" s="687"/>
      <c r="N13" s="687"/>
      <c r="O13" s="688"/>
    </row>
    <row r="14" spans="1:15" x14ac:dyDescent="0.2">
      <c r="A14" s="216" t="s">
        <v>136</v>
      </c>
      <c r="B14" s="216"/>
      <c r="C14" s="237"/>
      <c r="D14" s="237"/>
      <c r="E14" s="237"/>
      <c r="F14" s="237"/>
      <c r="G14" s="237"/>
      <c r="H14" s="216" t="s">
        <v>137</v>
      </c>
      <c r="I14" s="254"/>
      <c r="J14" s="686"/>
      <c r="K14" s="687"/>
      <c r="L14" s="687"/>
      <c r="M14" s="687"/>
      <c r="N14" s="687"/>
      <c r="O14" s="688"/>
    </row>
    <row r="15" spans="1:15" x14ac:dyDescent="0.2">
      <c r="A15" s="216" t="s">
        <v>140</v>
      </c>
      <c r="B15" s="216"/>
      <c r="C15" s="240"/>
      <c r="D15" s="240"/>
      <c r="E15" s="240"/>
      <c r="F15" s="240"/>
      <c r="G15" s="240"/>
      <c r="H15" s="216" t="s">
        <v>141</v>
      </c>
      <c r="I15" s="254"/>
      <c r="J15" s="686"/>
      <c r="K15" s="687"/>
      <c r="L15" s="687"/>
      <c r="M15" s="687"/>
      <c r="N15" s="687"/>
      <c r="O15" s="688"/>
    </row>
    <row r="16" spans="1:15" x14ac:dyDescent="0.2">
      <c r="A16" s="216" t="s">
        <v>142</v>
      </c>
      <c r="B16" s="216"/>
      <c r="C16" s="241"/>
      <c r="D16" s="241"/>
      <c r="E16" s="241"/>
      <c r="F16" s="241"/>
      <c r="G16" s="241"/>
      <c r="H16" s="220" t="s">
        <v>143</v>
      </c>
      <c r="I16" s="254"/>
      <c r="J16" s="686"/>
      <c r="K16" s="687"/>
      <c r="L16" s="687"/>
      <c r="M16" s="687"/>
      <c r="N16" s="687"/>
      <c r="O16" s="688"/>
    </row>
    <row r="17" spans="1:15" x14ac:dyDescent="0.2">
      <c r="C17" s="255" t="s">
        <v>459</v>
      </c>
      <c r="I17" s="254"/>
      <c r="J17" s="561"/>
      <c r="K17" s="689"/>
      <c r="L17" s="689"/>
      <c r="M17" s="689"/>
      <c r="N17" s="689"/>
      <c r="O17" s="562"/>
    </row>
    <row r="18" spans="1:15" ht="13.5" thickBot="1" x14ac:dyDescent="0.25"/>
    <row r="19" spans="1:15" ht="15.75" x14ac:dyDescent="0.2">
      <c r="A19" s="591" t="s">
        <v>447</v>
      </c>
      <c r="B19" s="827" t="s">
        <v>683</v>
      </c>
      <c r="C19" s="829"/>
      <c r="D19" s="829"/>
      <c r="E19" s="829"/>
      <c r="F19" s="828"/>
      <c r="G19" s="827" t="s">
        <v>460</v>
      </c>
      <c r="H19" s="829"/>
      <c r="I19" s="829"/>
      <c r="J19" s="829"/>
      <c r="K19" s="858" t="s">
        <v>676</v>
      </c>
      <c r="L19" s="859"/>
      <c r="M19" s="859"/>
      <c r="N19" s="860"/>
    </row>
    <row r="20" spans="1:15" x14ac:dyDescent="0.2">
      <c r="A20" s="590"/>
      <c r="B20" s="201" t="s">
        <v>456</v>
      </c>
      <c r="C20" s="188" t="s">
        <v>449</v>
      </c>
      <c r="D20" s="188" t="s">
        <v>450</v>
      </c>
      <c r="E20" s="188" t="s">
        <v>157</v>
      </c>
      <c r="F20" s="188" t="s">
        <v>193</v>
      </c>
      <c r="G20" s="188" t="s">
        <v>449</v>
      </c>
      <c r="H20" s="188" t="s">
        <v>450</v>
      </c>
      <c r="I20" s="188" t="s">
        <v>157</v>
      </c>
      <c r="J20" s="179" t="s">
        <v>193</v>
      </c>
      <c r="K20" s="861" t="s">
        <v>154</v>
      </c>
      <c r="L20" s="828"/>
      <c r="M20" s="190" t="s">
        <v>203</v>
      </c>
      <c r="N20" s="203" t="s">
        <v>204</v>
      </c>
    </row>
    <row r="21" spans="1:15" x14ac:dyDescent="0.2">
      <c r="A21" s="189">
        <v>1</v>
      </c>
      <c r="B21" s="364" t="str">
        <f>IF(A31="","",AVERAGE(A27:A31))</f>
        <v/>
      </c>
      <c r="C21" s="364" t="str">
        <f>IF(D31="","",AVERAGE(D27:D31))</f>
        <v/>
      </c>
      <c r="D21" s="364" t="str">
        <f>IF(G31="","",AVERAGE(G27:G31))</f>
        <v/>
      </c>
      <c r="E21" s="364" t="str">
        <f>IF(J31="","",AVERAGE(J27:J31))</f>
        <v/>
      </c>
      <c r="F21" s="364" t="str">
        <f>IF(M31="","",AVERAGE(M27:M31))</f>
        <v/>
      </c>
      <c r="G21" s="364" t="str">
        <f t="shared" ref="G21:J22" si="0">IF(C21="","",C21-$B21)</f>
        <v/>
      </c>
      <c r="H21" s="364" t="str">
        <f t="shared" si="0"/>
        <v/>
      </c>
      <c r="I21" s="364" t="str">
        <f t="shared" si="0"/>
        <v/>
      </c>
      <c r="J21" s="365" t="str">
        <f t="shared" si="0"/>
        <v/>
      </c>
      <c r="K21" s="862"/>
      <c r="L21" s="826"/>
      <c r="M21" s="204"/>
      <c r="N21" s="883"/>
    </row>
    <row r="22" spans="1:15" ht="13.5" thickBot="1" x14ac:dyDescent="0.25">
      <c r="A22" s="189">
        <v>2</v>
      </c>
      <c r="B22" s="364" t="str">
        <f>IF(B31="","",AVERAGE(B27:B31))</f>
        <v/>
      </c>
      <c r="C22" s="364" t="str">
        <f>IF(E31="","",AVERAGE(E27:E31))</f>
        <v/>
      </c>
      <c r="D22" s="364" t="str">
        <f>IF(H31="","",AVERAGE(H27:H31))</f>
        <v/>
      </c>
      <c r="E22" s="364" t="str">
        <f>IF(K31="","",AVERAGE(K27:K31))</f>
        <v/>
      </c>
      <c r="F22" s="364" t="str">
        <f>IF(N31="","",AVERAGE(N27:N31))</f>
        <v/>
      </c>
      <c r="G22" s="364" t="str">
        <f t="shared" si="0"/>
        <v/>
      </c>
      <c r="H22" s="364" t="str">
        <f t="shared" si="0"/>
        <v/>
      </c>
      <c r="I22" s="364" t="str">
        <f t="shared" si="0"/>
        <v/>
      </c>
      <c r="J22" s="365" t="str">
        <f t="shared" si="0"/>
        <v/>
      </c>
      <c r="K22" s="863"/>
      <c r="L22" s="864"/>
      <c r="M22" s="205"/>
      <c r="N22" s="884"/>
    </row>
    <row r="24" spans="1:15" x14ac:dyDescent="0.2">
      <c r="A24" s="223" t="s">
        <v>451</v>
      </c>
    </row>
    <row r="25" spans="1:15" ht="15.75" x14ac:dyDescent="0.2">
      <c r="A25" s="827" t="s">
        <v>684</v>
      </c>
      <c r="B25" s="829"/>
      <c r="C25" s="828"/>
      <c r="D25" s="827" t="s">
        <v>685</v>
      </c>
      <c r="E25" s="829"/>
      <c r="F25" s="828"/>
      <c r="G25" s="827" t="s">
        <v>686</v>
      </c>
      <c r="H25" s="829"/>
      <c r="I25" s="828"/>
      <c r="J25" s="827" t="s">
        <v>687</v>
      </c>
      <c r="K25" s="829"/>
      <c r="L25" s="828"/>
      <c r="M25" s="827" t="s">
        <v>688</v>
      </c>
      <c r="N25" s="829"/>
      <c r="O25" s="828"/>
    </row>
    <row r="26" spans="1:15" x14ac:dyDescent="0.2">
      <c r="A26" s="190" t="s">
        <v>172</v>
      </c>
      <c r="B26" s="190" t="s">
        <v>182</v>
      </c>
      <c r="C26" s="190" t="s">
        <v>154</v>
      </c>
      <c r="D26" s="190" t="s">
        <v>172</v>
      </c>
      <c r="E26" s="190" t="s">
        <v>182</v>
      </c>
      <c r="F26" s="190" t="s">
        <v>154</v>
      </c>
      <c r="G26" s="190" t="s">
        <v>172</v>
      </c>
      <c r="H26" s="190" t="s">
        <v>182</v>
      </c>
      <c r="I26" s="190" t="s">
        <v>154</v>
      </c>
      <c r="J26" s="190" t="s">
        <v>172</v>
      </c>
      <c r="K26" s="190" t="s">
        <v>182</v>
      </c>
      <c r="L26" s="190" t="s">
        <v>154</v>
      </c>
      <c r="M26" s="190" t="s">
        <v>172</v>
      </c>
      <c r="N26" s="190" t="s">
        <v>182</v>
      </c>
      <c r="O26" s="190" t="s">
        <v>154</v>
      </c>
    </row>
    <row r="27" spans="1:15" x14ac:dyDescent="0.2">
      <c r="A27" s="243"/>
      <c r="B27" s="243"/>
      <c r="C27" s="244"/>
      <c r="D27" s="243"/>
      <c r="E27" s="243"/>
      <c r="F27" s="244"/>
      <c r="G27" s="243"/>
      <c r="H27" s="243"/>
      <c r="I27" s="244"/>
      <c r="J27" s="243"/>
      <c r="K27" s="243"/>
      <c r="L27" s="244"/>
      <c r="M27" s="243"/>
      <c r="N27" s="243"/>
      <c r="O27" s="244"/>
    </row>
    <row r="28" spans="1:15" x14ac:dyDescent="0.2">
      <c r="A28" s="243"/>
      <c r="B28" s="243"/>
      <c r="C28" s="244"/>
      <c r="D28" s="243"/>
      <c r="E28" s="243"/>
      <c r="F28" s="244"/>
      <c r="G28" s="243"/>
      <c r="H28" s="243"/>
      <c r="I28" s="244"/>
      <c r="J28" s="243"/>
      <c r="K28" s="243"/>
      <c r="L28" s="244"/>
      <c r="M28" s="243"/>
      <c r="N28" s="243"/>
      <c r="O28" s="244"/>
    </row>
    <row r="29" spans="1:15" x14ac:dyDescent="0.2">
      <c r="A29" s="243"/>
      <c r="B29" s="243"/>
      <c r="C29" s="244"/>
      <c r="D29" s="243"/>
      <c r="E29" s="243"/>
      <c r="F29" s="244"/>
      <c r="G29" s="243"/>
      <c r="H29" s="243"/>
      <c r="I29" s="244"/>
      <c r="J29" s="243"/>
      <c r="K29" s="243"/>
      <c r="L29" s="244"/>
      <c r="M29" s="243"/>
      <c r="N29" s="243"/>
      <c r="O29" s="244"/>
    </row>
    <row r="30" spans="1:15" x14ac:dyDescent="0.2">
      <c r="A30" s="243"/>
      <c r="B30" s="243"/>
      <c r="C30" s="244"/>
      <c r="D30" s="243"/>
      <c r="E30" s="243"/>
      <c r="F30" s="244"/>
      <c r="G30" s="243"/>
      <c r="H30" s="243"/>
      <c r="I30" s="244"/>
      <c r="J30" s="243"/>
      <c r="K30" s="243"/>
      <c r="L30" s="244"/>
      <c r="M30" s="243"/>
      <c r="N30" s="243"/>
      <c r="O30" s="244"/>
    </row>
    <row r="31" spans="1:15" x14ac:dyDescent="0.2">
      <c r="A31" s="243"/>
      <c r="B31" s="243"/>
      <c r="C31" s="244"/>
      <c r="D31" s="243"/>
      <c r="E31" s="243"/>
      <c r="F31" s="244"/>
      <c r="G31" s="243"/>
      <c r="H31" s="243"/>
      <c r="I31" s="244"/>
      <c r="J31" s="243"/>
      <c r="K31" s="243"/>
      <c r="L31" s="244"/>
      <c r="M31" s="243"/>
      <c r="N31" s="243"/>
      <c r="O31" s="244"/>
    </row>
    <row r="32" spans="1:15" x14ac:dyDescent="0.2">
      <c r="A32" s="255" t="s">
        <v>459</v>
      </c>
    </row>
  </sheetData>
  <sheetProtection sheet="1" objects="1" scenarios="1" selectLockedCells="1"/>
  <customSheetViews>
    <customSheetView guid="{AFD003A8-502D-4A9E-A928-D54423FD02CD}" scale="80" showPageBreaks="1" printArea="1" view="pageBreakPreview">
      <pane ySplit="22" topLeftCell="A23" activePane="bottomLeft" state="frozen"/>
      <selection pane="bottomLeft" activeCell="N47" sqref="N47:N52"/>
      <pageMargins left="0.78740157480314965" right="0.39370078740157483" top="0.59055118110236227" bottom="0.59055118110236227" header="0.39370078740157483" footer="0.39370078740157483"/>
      <pageSetup paperSize="9" scale="9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24">
    <mergeCell ref="M5:N6"/>
    <mergeCell ref="C5:E5"/>
    <mergeCell ref="C6:E6"/>
    <mergeCell ref="C7:E7"/>
    <mergeCell ref="C8:E8"/>
    <mergeCell ref="I5:J6"/>
    <mergeCell ref="K5:L6"/>
    <mergeCell ref="K21:L21"/>
    <mergeCell ref="N21:N22"/>
    <mergeCell ref="K22:L22"/>
    <mergeCell ref="K7:L7"/>
    <mergeCell ref="K8:L8"/>
    <mergeCell ref="K19:N19"/>
    <mergeCell ref="K20:L20"/>
    <mergeCell ref="A25:C25"/>
    <mergeCell ref="D25:F25"/>
    <mergeCell ref="G25:I25"/>
    <mergeCell ref="J25:L25"/>
    <mergeCell ref="M25:O25"/>
    <mergeCell ref="D10:F10"/>
    <mergeCell ref="J11:O17"/>
    <mergeCell ref="B19:F19"/>
    <mergeCell ref="G19:J19"/>
    <mergeCell ref="A19:A20"/>
  </mergeCells>
  <conditionalFormatting sqref="G21:J22">
    <cfRule type="containsBlanks" priority="1" stopIfTrue="1">
      <formula>LEN(TRIM(G21))=0</formula>
    </cfRule>
    <cfRule type="cellIs" dxfId="44" priority="2" stopIfTrue="1" operator="notBetween">
      <formula>$I$8</formula>
      <formula>$J$8</formula>
    </cfRule>
  </conditionalFormatting>
  <dataValidations disablePrompts="1" count="1">
    <dataValidation type="list" allowBlank="1" showInputMessage="1" showErrorMessage="1" sqref="M21:N22">
      <formula1>PassOrFail</formula1>
    </dataValidation>
  </dataValidations>
  <pageMargins left="0.78740157480314965" right="0.39370078740157483" top="0.59055118110236227" bottom="0.59055118110236227" header="0.39370078740157483" footer="0.39370078740157483"/>
  <pageSetup paperSize="9" scale="96" orientation="landscape"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ignoredErrors>
    <ignoredError sqref="B22:C22 B21:C21 D21:F22"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191"/>
  <sheetViews>
    <sheetView tabSelected="1" view="pageBreakPreview" zoomScale="80" zoomScaleNormal="80" zoomScaleSheetLayoutView="80" workbookViewId="0">
      <pane ySplit="32" topLeftCell="A44" activePane="bottomLeft" state="frozen"/>
      <selection activeCell="K43" sqref="K43"/>
      <selection pane="bottomLeft" activeCell="K43" sqref="K43"/>
    </sheetView>
  </sheetViews>
  <sheetFormatPr defaultRowHeight="12.75" x14ac:dyDescent="0.2"/>
  <cols>
    <col min="1" max="1" width="9.140625" style="225"/>
    <col min="2" max="2" width="9.85546875" style="225" customWidth="1"/>
    <col min="3" max="3" width="9.140625" style="225" customWidth="1"/>
    <col min="4" max="7" width="9.140625" style="225"/>
    <col min="8" max="8" width="9.85546875" style="225" bestFit="1" customWidth="1"/>
    <col min="9" max="9" width="9.140625" style="225" customWidth="1"/>
    <col min="10" max="10" width="9.140625" style="225"/>
    <col min="11" max="16384" width="9.140625" style="217"/>
  </cols>
  <sheetData>
    <row r="1" spans="1:11" x14ac:dyDescent="0.2">
      <c r="A1" s="215" t="s">
        <v>648</v>
      </c>
      <c r="B1" s="216"/>
      <c r="C1" s="216"/>
      <c r="D1" s="216"/>
      <c r="E1" s="216"/>
      <c r="F1" s="216"/>
      <c r="G1" s="216"/>
      <c r="H1" s="216"/>
      <c r="I1" s="216"/>
      <c r="J1" s="216"/>
      <c r="K1" s="216"/>
    </row>
    <row r="2" spans="1:11" x14ac:dyDescent="0.2">
      <c r="A2" s="215"/>
      <c r="B2" s="216"/>
      <c r="C2" s="216"/>
      <c r="D2" s="216"/>
      <c r="E2" s="216"/>
      <c r="F2" s="216"/>
      <c r="G2" s="216"/>
      <c r="H2" s="216"/>
      <c r="I2" s="216"/>
      <c r="J2" s="216"/>
      <c r="K2" s="216"/>
    </row>
    <row r="3" spans="1:11" x14ac:dyDescent="0.2">
      <c r="A3" s="216" t="s">
        <v>129</v>
      </c>
      <c r="B3" s="216"/>
      <c r="C3" s="830"/>
      <c r="D3" s="830"/>
      <c r="E3" s="830"/>
      <c r="F3" s="216"/>
      <c r="G3" s="217" t="s">
        <v>484</v>
      </c>
      <c r="H3" s="217"/>
      <c r="I3" s="217"/>
      <c r="J3" s="217"/>
    </row>
    <row r="4" spans="1:11" x14ac:dyDescent="0.2">
      <c r="A4" s="216" t="s">
        <v>464</v>
      </c>
      <c r="B4" s="216"/>
      <c r="C4" s="831"/>
      <c r="D4" s="831"/>
      <c r="E4" s="831"/>
      <c r="F4" s="216"/>
      <c r="G4" s="887"/>
      <c r="H4" s="888"/>
      <c r="I4" s="888"/>
      <c r="J4" s="889"/>
    </row>
    <row r="5" spans="1:11" x14ac:dyDescent="0.2">
      <c r="A5" s="216" t="s">
        <v>135</v>
      </c>
      <c r="B5" s="216"/>
      <c r="C5" s="831"/>
      <c r="D5" s="831"/>
      <c r="E5" s="831"/>
      <c r="F5" s="216"/>
      <c r="G5" s="890"/>
      <c r="H5" s="891"/>
      <c r="I5" s="891"/>
      <c r="J5" s="892"/>
    </row>
    <row r="6" spans="1:11" x14ac:dyDescent="0.2">
      <c r="A6" s="216" t="s">
        <v>138</v>
      </c>
      <c r="B6" s="216"/>
      <c r="C6" s="831"/>
      <c r="D6" s="831"/>
      <c r="E6" s="831"/>
      <c r="F6" s="216"/>
      <c r="G6" s="890"/>
      <c r="H6" s="891"/>
      <c r="I6" s="891"/>
      <c r="J6" s="892"/>
    </row>
    <row r="7" spans="1:11" x14ac:dyDescent="0.2">
      <c r="A7" s="216" t="s">
        <v>196</v>
      </c>
      <c r="B7" s="216"/>
      <c r="C7" s="831"/>
      <c r="D7" s="831"/>
      <c r="E7" s="831"/>
      <c r="F7" s="216"/>
      <c r="G7" s="890"/>
      <c r="H7" s="891"/>
      <c r="I7" s="891"/>
      <c r="J7" s="892"/>
    </row>
    <row r="8" spans="1:11" x14ac:dyDescent="0.2">
      <c r="A8" s="216"/>
      <c r="B8" s="216"/>
      <c r="C8" s="216"/>
      <c r="D8" s="216"/>
      <c r="E8" s="216"/>
      <c r="F8" s="216"/>
      <c r="G8" s="890"/>
      <c r="H8" s="891"/>
      <c r="I8" s="891"/>
      <c r="J8" s="892"/>
    </row>
    <row r="9" spans="1:11" ht="15.75" x14ac:dyDescent="0.2">
      <c r="A9" s="216"/>
      <c r="B9" s="216"/>
      <c r="C9" s="89" t="s">
        <v>191</v>
      </c>
      <c r="D9" s="89" t="s">
        <v>689</v>
      </c>
      <c r="E9" s="218" t="s">
        <v>193</v>
      </c>
      <c r="F9" s="216"/>
      <c r="G9" s="890"/>
      <c r="H9" s="891"/>
      <c r="I9" s="891"/>
      <c r="J9" s="892"/>
    </row>
    <row r="10" spans="1:11" x14ac:dyDescent="0.2">
      <c r="A10" s="216" t="s">
        <v>194</v>
      </c>
      <c r="B10" s="216"/>
      <c r="C10" s="235"/>
      <c r="D10" s="235"/>
      <c r="E10" s="235"/>
      <c r="F10" s="219" t="s">
        <v>214</v>
      </c>
      <c r="G10" s="890"/>
      <c r="H10" s="891"/>
      <c r="I10" s="891"/>
      <c r="J10" s="892"/>
    </row>
    <row r="11" spans="1:11" x14ac:dyDescent="0.2">
      <c r="A11" s="216" t="s">
        <v>195</v>
      </c>
      <c r="B11" s="216"/>
      <c r="C11" s="235"/>
      <c r="D11" s="235"/>
      <c r="E11" s="235"/>
      <c r="F11" s="216" t="s">
        <v>137</v>
      </c>
      <c r="G11" s="890"/>
      <c r="H11" s="891"/>
      <c r="I11" s="891"/>
      <c r="J11" s="892"/>
    </row>
    <row r="12" spans="1:11" x14ac:dyDescent="0.2">
      <c r="A12" s="216" t="s">
        <v>139</v>
      </c>
      <c r="B12" s="216"/>
      <c r="C12" s="235"/>
      <c r="D12" s="235"/>
      <c r="E12" s="235"/>
      <c r="F12" s="219" t="s">
        <v>134</v>
      </c>
      <c r="G12" s="890"/>
      <c r="H12" s="891"/>
      <c r="I12" s="891"/>
      <c r="J12" s="892"/>
    </row>
    <row r="13" spans="1:11" x14ac:dyDescent="0.2">
      <c r="A13" s="216" t="s">
        <v>197</v>
      </c>
      <c r="B13" s="216"/>
      <c r="C13" s="235"/>
      <c r="D13" s="235"/>
      <c r="E13" s="235"/>
      <c r="F13" s="219" t="s">
        <v>134</v>
      </c>
      <c r="G13" s="890"/>
      <c r="H13" s="891"/>
      <c r="I13" s="891"/>
      <c r="J13" s="892"/>
    </row>
    <row r="14" spans="1:11" x14ac:dyDescent="0.2">
      <c r="A14" s="216" t="s">
        <v>198</v>
      </c>
      <c r="B14" s="216"/>
      <c r="C14" s="235"/>
      <c r="D14" s="235"/>
      <c r="E14" s="235"/>
      <c r="F14" s="216" t="s">
        <v>137</v>
      </c>
      <c r="G14" s="890"/>
      <c r="H14" s="891"/>
      <c r="I14" s="891"/>
      <c r="J14" s="892"/>
    </row>
    <row r="15" spans="1:11" x14ac:dyDescent="0.2">
      <c r="A15" s="216" t="s">
        <v>140</v>
      </c>
      <c r="B15" s="216"/>
      <c r="C15" s="235"/>
      <c r="D15" s="235"/>
      <c r="E15" s="235"/>
      <c r="F15" s="216" t="s">
        <v>141</v>
      </c>
      <c r="G15" s="890"/>
      <c r="H15" s="891"/>
      <c r="I15" s="891"/>
      <c r="J15" s="892"/>
    </row>
    <row r="16" spans="1:11" x14ac:dyDescent="0.2">
      <c r="A16" s="216" t="s">
        <v>142</v>
      </c>
      <c r="B16" s="216"/>
      <c r="C16" s="235"/>
      <c r="D16" s="235"/>
      <c r="E16" s="235"/>
      <c r="F16" s="220" t="s">
        <v>143</v>
      </c>
      <c r="G16" s="893"/>
      <c r="H16" s="894"/>
      <c r="I16" s="894"/>
      <c r="J16" s="895"/>
    </row>
    <row r="17" spans="1:11" x14ac:dyDescent="0.2">
      <c r="A17" s="216"/>
      <c r="B17" s="216"/>
      <c r="C17" s="221"/>
      <c r="D17" s="221"/>
      <c r="E17" s="221"/>
      <c r="F17" s="220"/>
      <c r="G17" s="217"/>
      <c r="H17" s="217"/>
      <c r="I17" s="217"/>
      <c r="J17" s="217"/>
    </row>
    <row r="18" spans="1:11" ht="15.75" customHeight="1" x14ac:dyDescent="0.2">
      <c r="A18" s="181" t="s">
        <v>199</v>
      </c>
      <c r="B18" s="832" t="s">
        <v>200</v>
      </c>
      <c r="C18" s="833"/>
      <c r="D18" s="896" t="s">
        <v>160</v>
      </c>
      <c r="E18" s="896"/>
      <c r="F18" s="896"/>
      <c r="G18" s="832" t="s">
        <v>356</v>
      </c>
      <c r="H18" s="833"/>
      <c r="I18" s="910" t="s">
        <v>227</v>
      </c>
      <c r="J18" s="910" t="s">
        <v>228</v>
      </c>
    </row>
    <row r="19" spans="1:11" x14ac:dyDescent="0.2">
      <c r="A19" s="182" t="s">
        <v>201</v>
      </c>
      <c r="B19" s="834"/>
      <c r="C19" s="835"/>
      <c r="D19" s="896"/>
      <c r="E19" s="896"/>
      <c r="F19" s="896"/>
      <c r="G19" s="834"/>
      <c r="H19" s="835"/>
      <c r="I19" s="910"/>
      <c r="J19" s="910"/>
    </row>
    <row r="20" spans="1:11" ht="15.75" x14ac:dyDescent="0.2">
      <c r="A20" s="182" t="s">
        <v>202</v>
      </c>
      <c r="B20" s="182" t="s">
        <v>151</v>
      </c>
      <c r="C20" s="182" t="s">
        <v>152</v>
      </c>
      <c r="D20" s="89" t="s">
        <v>149</v>
      </c>
      <c r="E20" s="896" t="s">
        <v>162</v>
      </c>
      <c r="F20" s="896"/>
      <c r="G20" s="182" t="s">
        <v>675</v>
      </c>
      <c r="H20" s="404" t="s">
        <v>674</v>
      </c>
      <c r="I20" s="218" t="s">
        <v>696</v>
      </c>
      <c r="J20" s="89" t="s">
        <v>325</v>
      </c>
    </row>
    <row r="21" spans="1:11" x14ac:dyDescent="0.2">
      <c r="A21" s="865"/>
      <c r="B21" s="901"/>
      <c r="C21" s="901"/>
      <c r="D21" s="89">
        <v>1</v>
      </c>
      <c r="E21" s="897"/>
      <c r="F21" s="897"/>
      <c r="G21" s="236"/>
      <c r="H21" s="236"/>
      <c r="I21" s="226" t="str">
        <f>IF(I36="","",(I36-D36))</f>
        <v/>
      </c>
      <c r="J21" s="235"/>
    </row>
    <row r="22" spans="1:11" x14ac:dyDescent="0.2">
      <c r="A22" s="866"/>
      <c r="B22" s="902"/>
      <c r="C22" s="902"/>
      <c r="D22" s="89">
        <v>2</v>
      </c>
      <c r="E22" s="897"/>
      <c r="F22" s="897"/>
      <c r="G22" s="236"/>
      <c r="H22" s="236"/>
      <c r="I22" s="227" t="str">
        <f>IF(I37="","",(I37-D37))</f>
        <v/>
      </c>
      <c r="J22" s="235"/>
    </row>
    <row r="23" spans="1:11" x14ac:dyDescent="0.2">
      <c r="A23" s="867"/>
      <c r="B23" s="903"/>
      <c r="C23" s="903"/>
      <c r="D23" s="89">
        <v>3</v>
      </c>
      <c r="E23" s="897"/>
      <c r="F23" s="897"/>
      <c r="G23" s="236"/>
      <c r="H23" s="236"/>
      <c r="I23" s="228" t="str">
        <f>IF(I38="","",(I38-D38))</f>
        <v/>
      </c>
      <c r="J23" s="235"/>
    </row>
    <row r="24" spans="1:11" ht="13.5" thickBot="1" x14ac:dyDescent="0.25">
      <c r="A24" s="216"/>
      <c r="B24" s="216"/>
      <c r="C24" s="216"/>
      <c r="D24" s="216"/>
      <c r="E24" s="216"/>
      <c r="F24" s="216"/>
      <c r="G24" s="216"/>
      <c r="H24" s="216"/>
      <c r="I24" s="216"/>
      <c r="J24" s="216"/>
      <c r="K24" s="216"/>
    </row>
    <row r="25" spans="1:11" x14ac:dyDescent="0.2">
      <c r="A25" s="181" t="s">
        <v>183</v>
      </c>
      <c r="B25" s="898" t="s">
        <v>203</v>
      </c>
      <c r="C25" s="852" t="s">
        <v>166</v>
      </c>
      <c r="D25" s="908"/>
      <c r="E25" s="914"/>
      <c r="F25" s="911" t="s">
        <v>695</v>
      </c>
      <c r="G25" s="912"/>
      <c r="H25" s="912"/>
      <c r="I25" s="913"/>
      <c r="J25" s="217"/>
    </row>
    <row r="26" spans="1:11" ht="15.75" x14ac:dyDescent="0.2">
      <c r="A26" s="182" t="s">
        <v>149</v>
      </c>
      <c r="B26" s="900"/>
      <c r="C26" s="89" t="s">
        <v>689</v>
      </c>
      <c r="D26" s="184" t="s">
        <v>193</v>
      </c>
      <c r="E26" s="222" t="s">
        <v>517</v>
      </c>
      <c r="F26" s="909" t="s">
        <v>154</v>
      </c>
      <c r="G26" s="853"/>
      <c r="H26" s="89" t="s">
        <v>203</v>
      </c>
      <c r="I26" s="90" t="s">
        <v>204</v>
      </c>
      <c r="J26" s="217"/>
    </row>
    <row r="27" spans="1:11" x14ac:dyDescent="0.2">
      <c r="A27" s="89">
        <v>1</v>
      </c>
      <c r="B27" s="898">
        <v>1</v>
      </c>
      <c r="C27" s="229" t="str">
        <f>IF(E36="","",E36-B36)</f>
        <v/>
      </c>
      <c r="D27" s="230" t="str">
        <f>IF(G36="","",IF(J21="","",IF(J21="Yes","",G36-B36)))</f>
        <v/>
      </c>
      <c r="E27" s="230" t="str">
        <f>IF(I21="","",IF(J21="","",IF(J21="No","",(G36-B36)-I21)))</f>
        <v/>
      </c>
      <c r="F27" s="907"/>
      <c r="G27" s="855"/>
      <c r="H27" s="918"/>
      <c r="I27" s="916"/>
      <c r="J27" s="217"/>
    </row>
    <row r="28" spans="1:11" x14ac:dyDescent="0.2">
      <c r="A28" s="89">
        <v>2</v>
      </c>
      <c r="B28" s="899"/>
      <c r="C28" s="210" t="str">
        <f>IF(E37="","",E37-B37)</f>
        <v/>
      </c>
      <c r="D28" s="231" t="str">
        <f>IF(G37="","",IF(J22="","",IF(J22="Yes","",G37-B37)))</f>
        <v/>
      </c>
      <c r="E28" s="231" t="str">
        <f>IF(I22="","",IF(J22="","",IF(J22="No","",(G37-B37)-I22)))</f>
        <v/>
      </c>
      <c r="F28" s="907"/>
      <c r="G28" s="855"/>
      <c r="H28" s="918"/>
      <c r="I28" s="916"/>
      <c r="J28" s="217"/>
    </row>
    <row r="29" spans="1:11" x14ac:dyDescent="0.2">
      <c r="A29" s="181">
        <v>3</v>
      </c>
      <c r="B29" s="899"/>
      <c r="C29" s="212" t="str">
        <f>IF(E38="","",E38-B38)</f>
        <v/>
      </c>
      <c r="D29" s="232" t="str">
        <f>IF(G38="","",IF(J23="","",IF(J23="Yes","",G38-B38)))</f>
        <v/>
      </c>
      <c r="E29" s="232" t="str">
        <f>IF(I23="","",IF(J23="","",IF(J23="No","",(G38-B38)-I23)))</f>
        <v/>
      </c>
      <c r="F29" s="907"/>
      <c r="G29" s="855"/>
      <c r="H29" s="918"/>
      <c r="I29" s="916"/>
      <c r="J29" s="217"/>
    </row>
    <row r="30" spans="1:11" x14ac:dyDescent="0.2">
      <c r="A30" s="89">
        <v>1</v>
      </c>
      <c r="B30" s="898">
        <v>2</v>
      </c>
      <c r="C30" s="207" t="str">
        <f>IF(F36="","",F36-C36)</f>
        <v/>
      </c>
      <c r="D30" s="233" t="str">
        <f>IF(H36="","",IF(J21="","",IF(J21="Yes","",H36-C36)))</f>
        <v/>
      </c>
      <c r="E30" s="233" t="str">
        <f>IF(I21="","",IF(J21="","",IF(J21="No","",H36-C36-I21)))</f>
        <v/>
      </c>
      <c r="F30" s="907"/>
      <c r="G30" s="855"/>
      <c r="H30" s="918"/>
      <c r="I30" s="916"/>
      <c r="J30" s="217"/>
    </row>
    <row r="31" spans="1:11" x14ac:dyDescent="0.2">
      <c r="A31" s="89">
        <v>2</v>
      </c>
      <c r="B31" s="899"/>
      <c r="C31" s="229" t="str">
        <f>IF(F37="","",F37-C37)</f>
        <v/>
      </c>
      <c r="D31" s="231" t="str">
        <f>IF(H37="","",IF(J22="","",IF(J22="Yes","",H37-C37)))</f>
        <v/>
      </c>
      <c r="E31" s="231" t="str">
        <f>IF(I22="","",IF(J22="","",IF(J22="No","",H37-C37-I22)))</f>
        <v/>
      </c>
      <c r="F31" s="907"/>
      <c r="G31" s="855"/>
      <c r="H31" s="918"/>
      <c r="I31" s="916"/>
      <c r="J31" s="217"/>
    </row>
    <row r="32" spans="1:11" ht="13.5" thickBot="1" x14ac:dyDescent="0.25">
      <c r="A32" s="89">
        <v>3</v>
      </c>
      <c r="B32" s="900"/>
      <c r="C32" s="234" t="str">
        <f>IF(F38="","",F38-C38)</f>
        <v/>
      </c>
      <c r="D32" s="232" t="str">
        <f>IF(H38="","",IF(J23="","",IF(J23="Yes","",H38-C38)))</f>
        <v/>
      </c>
      <c r="E32" s="232" t="str">
        <f>IF(I23="","",IF(J23="","",IF(J23="No","",H38-C38-I23)))</f>
        <v/>
      </c>
      <c r="F32" s="920"/>
      <c r="G32" s="921"/>
      <c r="H32" s="919"/>
      <c r="I32" s="917"/>
      <c r="J32" s="217"/>
    </row>
    <row r="33" spans="1:11" x14ac:dyDescent="0.2">
      <c r="A33" s="223"/>
      <c r="B33" s="216"/>
      <c r="C33" s="216"/>
      <c r="D33" s="216"/>
      <c r="E33" s="216"/>
      <c r="F33" s="216"/>
      <c r="G33" s="216"/>
      <c r="H33" s="216"/>
      <c r="I33" s="216"/>
      <c r="J33" s="216"/>
      <c r="K33" s="216"/>
    </row>
    <row r="34" spans="1:11" ht="15.75" x14ac:dyDescent="0.2">
      <c r="A34" s="181" t="s">
        <v>183</v>
      </c>
      <c r="B34" s="853" t="s">
        <v>694</v>
      </c>
      <c r="C34" s="896"/>
      <c r="D34" s="896"/>
      <c r="E34" s="896" t="s">
        <v>693</v>
      </c>
      <c r="F34" s="896"/>
      <c r="G34" s="896" t="s">
        <v>692</v>
      </c>
      <c r="H34" s="896"/>
      <c r="I34" s="896"/>
      <c r="J34" s="224"/>
    </row>
    <row r="35" spans="1:11" x14ac:dyDescent="0.2">
      <c r="A35" s="182" t="s">
        <v>149</v>
      </c>
      <c r="B35" s="185" t="s">
        <v>172</v>
      </c>
      <c r="C35" s="181" t="s">
        <v>182</v>
      </c>
      <c r="D35" s="181" t="s">
        <v>205</v>
      </c>
      <c r="E35" s="181" t="s">
        <v>172</v>
      </c>
      <c r="F35" s="181" t="s">
        <v>182</v>
      </c>
      <c r="G35" s="181" t="s">
        <v>172</v>
      </c>
      <c r="H35" s="181" t="s">
        <v>182</v>
      </c>
      <c r="I35" s="181" t="s">
        <v>205</v>
      </c>
      <c r="J35" s="217"/>
    </row>
    <row r="36" spans="1:11" x14ac:dyDescent="0.2">
      <c r="A36" s="182">
        <v>1</v>
      </c>
      <c r="B36" s="207" t="str">
        <f t="shared" ref="B36:I36" si="0">IF(B46="","",(AVERAGE(B42:B46)))</f>
        <v/>
      </c>
      <c r="C36" s="208" t="str">
        <f t="shared" si="0"/>
        <v/>
      </c>
      <c r="D36" s="208" t="str">
        <f t="shared" si="0"/>
        <v/>
      </c>
      <c r="E36" s="208" t="str">
        <f t="shared" si="0"/>
        <v/>
      </c>
      <c r="F36" s="208" t="str">
        <f t="shared" si="0"/>
        <v/>
      </c>
      <c r="G36" s="208" t="str">
        <f t="shared" si="0"/>
        <v/>
      </c>
      <c r="H36" s="208" t="str">
        <f t="shared" si="0"/>
        <v/>
      </c>
      <c r="I36" s="209" t="str">
        <f t="shared" si="0"/>
        <v/>
      </c>
      <c r="J36" s="217"/>
    </row>
    <row r="37" spans="1:11" x14ac:dyDescent="0.2">
      <c r="A37" s="89">
        <v>2</v>
      </c>
      <c r="B37" s="210" t="str">
        <f t="shared" ref="B37:I37" si="1">IF(B51="","",(AVERAGE(B47:B51)))</f>
        <v/>
      </c>
      <c r="C37" s="183" t="str">
        <f t="shared" si="1"/>
        <v/>
      </c>
      <c r="D37" s="183" t="str">
        <f t="shared" si="1"/>
        <v/>
      </c>
      <c r="E37" s="183" t="str">
        <f t="shared" si="1"/>
        <v/>
      </c>
      <c r="F37" s="183" t="str">
        <f t="shared" si="1"/>
        <v/>
      </c>
      <c r="G37" s="183" t="str">
        <f t="shared" si="1"/>
        <v/>
      </c>
      <c r="H37" s="183" t="str">
        <f t="shared" si="1"/>
        <v/>
      </c>
      <c r="I37" s="211" t="str">
        <f t="shared" si="1"/>
        <v/>
      </c>
      <c r="J37" s="217"/>
    </row>
    <row r="38" spans="1:11" x14ac:dyDescent="0.2">
      <c r="A38" s="89">
        <v>3</v>
      </c>
      <c r="B38" s="212" t="str">
        <f t="shared" ref="B38:I38" si="2">IF(B56="","",(AVERAGE(B52:B56)))</f>
        <v/>
      </c>
      <c r="C38" s="213" t="str">
        <f t="shared" si="2"/>
        <v/>
      </c>
      <c r="D38" s="213" t="str">
        <f t="shared" si="2"/>
        <v/>
      </c>
      <c r="E38" s="213" t="str">
        <f t="shared" si="2"/>
        <v/>
      </c>
      <c r="F38" s="213" t="str">
        <f t="shared" si="2"/>
        <v/>
      </c>
      <c r="G38" s="213" t="str">
        <f t="shared" si="2"/>
        <v/>
      </c>
      <c r="H38" s="213" t="str">
        <f t="shared" si="2"/>
        <v/>
      </c>
      <c r="I38" s="214" t="str">
        <f t="shared" si="2"/>
        <v/>
      </c>
      <c r="J38" s="217"/>
    </row>
    <row r="39" spans="1:11" x14ac:dyDescent="0.2">
      <c r="A39" s="223"/>
      <c r="B39" s="216"/>
      <c r="C39" s="216"/>
      <c r="D39" s="216"/>
      <c r="E39" s="216"/>
      <c r="F39" s="216"/>
      <c r="G39" s="217"/>
      <c r="H39" s="216"/>
      <c r="I39" s="216"/>
      <c r="J39" s="216"/>
    </row>
    <row r="40" spans="1:11" ht="15.75" x14ac:dyDescent="0.2">
      <c r="A40" s="181" t="s">
        <v>183</v>
      </c>
      <c r="B40" s="896" t="s">
        <v>690</v>
      </c>
      <c r="C40" s="896"/>
      <c r="D40" s="896"/>
      <c r="E40" s="896" t="s">
        <v>691</v>
      </c>
      <c r="F40" s="896"/>
      <c r="G40" s="852" t="s">
        <v>688</v>
      </c>
      <c r="H40" s="908"/>
      <c r="I40" s="853"/>
      <c r="J40" s="915" t="s">
        <v>154</v>
      </c>
    </row>
    <row r="41" spans="1:11" x14ac:dyDescent="0.2">
      <c r="A41" s="182" t="s">
        <v>149</v>
      </c>
      <c r="B41" s="89" t="s">
        <v>172</v>
      </c>
      <c r="C41" s="89" t="s">
        <v>182</v>
      </c>
      <c r="D41" s="89" t="s">
        <v>205</v>
      </c>
      <c r="E41" s="89" t="s">
        <v>172</v>
      </c>
      <c r="F41" s="89" t="s">
        <v>182</v>
      </c>
      <c r="G41" s="89" t="s">
        <v>172</v>
      </c>
      <c r="H41" s="89" t="s">
        <v>182</v>
      </c>
      <c r="I41" s="89" t="s">
        <v>205</v>
      </c>
      <c r="J41" s="915"/>
    </row>
    <row r="42" spans="1:11" x14ac:dyDescent="0.2">
      <c r="A42" s="896">
        <v>1</v>
      </c>
      <c r="B42" s="237"/>
      <c r="C42" s="237"/>
      <c r="D42" s="237"/>
      <c r="E42" s="237"/>
      <c r="F42" s="237"/>
      <c r="G42" s="237"/>
      <c r="H42" s="237"/>
      <c r="I42" s="237"/>
      <c r="J42" s="904"/>
    </row>
    <row r="43" spans="1:11" x14ac:dyDescent="0.2">
      <c r="A43" s="896"/>
      <c r="B43" s="237"/>
      <c r="C43" s="237"/>
      <c r="D43" s="237"/>
      <c r="E43" s="237"/>
      <c r="F43" s="237"/>
      <c r="G43" s="237"/>
      <c r="H43" s="237"/>
      <c r="I43" s="237"/>
      <c r="J43" s="905"/>
    </row>
    <row r="44" spans="1:11" x14ac:dyDescent="0.2">
      <c r="A44" s="896"/>
      <c r="B44" s="237"/>
      <c r="C44" s="237"/>
      <c r="D44" s="237"/>
      <c r="E44" s="237"/>
      <c r="F44" s="237"/>
      <c r="G44" s="237"/>
      <c r="H44" s="237"/>
      <c r="I44" s="237"/>
      <c r="J44" s="905"/>
    </row>
    <row r="45" spans="1:11" x14ac:dyDescent="0.2">
      <c r="A45" s="896"/>
      <c r="B45" s="237"/>
      <c r="C45" s="237"/>
      <c r="D45" s="237"/>
      <c r="E45" s="237"/>
      <c r="F45" s="237"/>
      <c r="G45" s="237"/>
      <c r="H45" s="237"/>
      <c r="I45" s="237"/>
      <c r="J45" s="905"/>
    </row>
    <row r="46" spans="1:11" x14ac:dyDescent="0.2">
      <c r="A46" s="896"/>
      <c r="B46" s="237"/>
      <c r="C46" s="237"/>
      <c r="D46" s="237"/>
      <c r="E46" s="237"/>
      <c r="F46" s="237"/>
      <c r="G46" s="237"/>
      <c r="H46" s="237"/>
      <c r="I46" s="237"/>
      <c r="J46" s="906"/>
    </row>
    <row r="47" spans="1:11" x14ac:dyDescent="0.2">
      <c r="A47" s="896">
        <v>2</v>
      </c>
      <c r="B47" s="237"/>
      <c r="C47" s="237"/>
      <c r="D47" s="237"/>
      <c r="E47" s="237"/>
      <c r="F47" s="237"/>
      <c r="G47" s="237"/>
      <c r="H47" s="237"/>
      <c r="I47" s="237"/>
      <c r="J47" s="904"/>
    </row>
    <row r="48" spans="1:11" x14ac:dyDescent="0.2">
      <c r="A48" s="896"/>
      <c r="B48" s="237"/>
      <c r="C48" s="237"/>
      <c r="D48" s="237"/>
      <c r="E48" s="237"/>
      <c r="F48" s="237"/>
      <c r="G48" s="237"/>
      <c r="H48" s="237"/>
      <c r="I48" s="237"/>
      <c r="J48" s="905"/>
    </row>
    <row r="49" spans="1:10" x14ac:dyDescent="0.2">
      <c r="A49" s="896"/>
      <c r="B49" s="237"/>
      <c r="C49" s="237"/>
      <c r="D49" s="237"/>
      <c r="E49" s="237"/>
      <c r="F49" s="237"/>
      <c r="G49" s="237"/>
      <c r="H49" s="237"/>
      <c r="I49" s="237"/>
      <c r="J49" s="905"/>
    </row>
    <row r="50" spans="1:10" x14ac:dyDescent="0.2">
      <c r="A50" s="896"/>
      <c r="B50" s="237"/>
      <c r="C50" s="237"/>
      <c r="D50" s="237"/>
      <c r="E50" s="237"/>
      <c r="F50" s="237"/>
      <c r="G50" s="237"/>
      <c r="H50" s="237"/>
      <c r="I50" s="237"/>
      <c r="J50" s="905"/>
    </row>
    <row r="51" spans="1:10" x14ac:dyDescent="0.2">
      <c r="A51" s="896"/>
      <c r="B51" s="237"/>
      <c r="C51" s="237"/>
      <c r="D51" s="237"/>
      <c r="E51" s="237"/>
      <c r="F51" s="237"/>
      <c r="G51" s="237"/>
      <c r="H51" s="237"/>
      <c r="I51" s="237"/>
      <c r="J51" s="906"/>
    </row>
    <row r="52" spans="1:10" x14ac:dyDescent="0.2">
      <c r="A52" s="896">
        <v>3</v>
      </c>
      <c r="B52" s="237"/>
      <c r="C52" s="237"/>
      <c r="D52" s="237"/>
      <c r="E52" s="237"/>
      <c r="F52" s="237"/>
      <c r="G52" s="237"/>
      <c r="H52" s="237"/>
      <c r="I52" s="237"/>
      <c r="J52" s="904"/>
    </row>
    <row r="53" spans="1:10" x14ac:dyDescent="0.2">
      <c r="A53" s="896"/>
      <c r="B53" s="237"/>
      <c r="C53" s="237"/>
      <c r="D53" s="237"/>
      <c r="E53" s="237"/>
      <c r="F53" s="237"/>
      <c r="G53" s="237"/>
      <c r="H53" s="237"/>
      <c r="I53" s="237"/>
      <c r="J53" s="905"/>
    </row>
    <row r="54" spans="1:10" x14ac:dyDescent="0.2">
      <c r="A54" s="896"/>
      <c r="B54" s="237"/>
      <c r="C54" s="237"/>
      <c r="D54" s="237"/>
      <c r="E54" s="237"/>
      <c r="F54" s="237"/>
      <c r="G54" s="237"/>
      <c r="H54" s="237"/>
      <c r="I54" s="237"/>
      <c r="J54" s="905"/>
    </row>
    <row r="55" spans="1:10" x14ac:dyDescent="0.2">
      <c r="A55" s="896"/>
      <c r="B55" s="237"/>
      <c r="C55" s="237"/>
      <c r="D55" s="237"/>
      <c r="E55" s="237"/>
      <c r="F55" s="237"/>
      <c r="G55" s="237"/>
      <c r="H55" s="237"/>
      <c r="I55" s="237"/>
      <c r="J55" s="905"/>
    </row>
    <row r="56" spans="1:10" x14ac:dyDescent="0.2">
      <c r="A56" s="896"/>
      <c r="B56" s="237"/>
      <c r="C56" s="237"/>
      <c r="D56" s="237"/>
      <c r="E56" s="237"/>
      <c r="F56" s="237"/>
      <c r="G56" s="237"/>
      <c r="H56" s="237"/>
      <c r="I56" s="237"/>
      <c r="J56" s="906"/>
    </row>
    <row r="57" spans="1:10" x14ac:dyDescent="0.2">
      <c r="A57" s="898" t="s">
        <v>154</v>
      </c>
      <c r="B57" s="887"/>
      <c r="C57" s="888"/>
      <c r="D57" s="889"/>
      <c r="E57" s="887"/>
      <c r="F57" s="889"/>
      <c r="G57" s="887"/>
      <c r="H57" s="888"/>
      <c r="I57" s="889"/>
      <c r="J57" s="217"/>
    </row>
    <row r="58" spans="1:10" x14ac:dyDescent="0.2">
      <c r="A58" s="899"/>
      <c r="B58" s="890"/>
      <c r="C58" s="891"/>
      <c r="D58" s="892"/>
      <c r="E58" s="890"/>
      <c r="F58" s="892"/>
      <c r="G58" s="890"/>
      <c r="H58" s="891"/>
      <c r="I58" s="892"/>
      <c r="J58" s="217"/>
    </row>
    <row r="59" spans="1:10" x14ac:dyDescent="0.2">
      <c r="A59" s="899"/>
      <c r="B59" s="890"/>
      <c r="C59" s="891"/>
      <c r="D59" s="892"/>
      <c r="E59" s="890"/>
      <c r="F59" s="892"/>
      <c r="G59" s="890"/>
      <c r="H59" s="891"/>
      <c r="I59" s="892"/>
      <c r="J59" s="217"/>
    </row>
    <row r="60" spans="1:10" x14ac:dyDescent="0.2">
      <c r="A60" s="899"/>
      <c r="B60" s="890"/>
      <c r="C60" s="891"/>
      <c r="D60" s="892"/>
      <c r="E60" s="890"/>
      <c r="F60" s="892"/>
      <c r="G60" s="890"/>
      <c r="H60" s="891"/>
      <c r="I60" s="892"/>
      <c r="J60" s="217"/>
    </row>
    <row r="61" spans="1:10" x14ac:dyDescent="0.2">
      <c r="A61" s="900"/>
      <c r="B61" s="893"/>
      <c r="C61" s="894"/>
      <c r="D61" s="895"/>
      <c r="E61" s="893"/>
      <c r="F61" s="895"/>
      <c r="G61" s="893"/>
      <c r="H61" s="894"/>
      <c r="I61" s="895"/>
      <c r="J61" s="217"/>
    </row>
    <row r="62" spans="1:10" x14ac:dyDescent="0.2">
      <c r="A62" s="217"/>
      <c r="B62" s="217"/>
      <c r="C62" s="217"/>
      <c r="D62" s="217"/>
      <c r="E62" s="217"/>
      <c r="F62" s="217"/>
      <c r="G62" s="217"/>
      <c r="H62" s="217"/>
      <c r="I62" s="217"/>
      <c r="J62" s="217"/>
    </row>
    <row r="63" spans="1:10" x14ac:dyDescent="0.2">
      <c r="A63" s="217"/>
      <c r="B63" s="217"/>
      <c r="C63" s="217"/>
      <c r="D63" s="217"/>
      <c r="E63" s="217"/>
      <c r="F63" s="217"/>
      <c r="G63" s="217"/>
      <c r="H63" s="217"/>
      <c r="I63" s="217"/>
      <c r="J63" s="217"/>
    </row>
    <row r="64" spans="1:10" x14ac:dyDescent="0.2">
      <c r="A64" s="217"/>
      <c r="B64" s="217"/>
      <c r="C64" s="217"/>
      <c r="D64" s="217"/>
      <c r="E64" s="217"/>
      <c r="F64" s="217"/>
      <c r="G64" s="217"/>
      <c r="H64" s="217"/>
      <c r="I64" s="217"/>
      <c r="J64" s="217"/>
    </row>
    <row r="65" spans="1:10" x14ac:dyDescent="0.2">
      <c r="A65" s="217"/>
      <c r="B65" s="217"/>
      <c r="C65" s="217"/>
      <c r="D65" s="217"/>
      <c r="E65" s="217"/>
      <c r="F65" s="217"/>
      <c r="G65" s="217"/>
      <c r="H65" s="217"/>
      <c r="I65" s="217"/>
      <c r="J65" s="217"/>
    </row>
    <row r="66" spans="1:10" x14ac:dyDescent="0.2">
      <c r="A66" s="217"/>
      <c r="B66" s="217"/>
      <c r="C66" s="217"/>
      <c r="D66" s="217"/>
      <c r="E66" s="217"/>
      <c r="F66" s="217"/>
      <c r="G66" s="217"/>
      <c r="H66" s="217"/>
      <c r="I66" s="217"/>
      <c r="J66" s="217"/>
    </row>
    <row r="67" spans="1:10" x14ac:dyDescent="0.2">
      <c r="A67" s="217"/>
      <c r="B67" s="217"/>
      <c r="C67" s="217"/>
      <c r="D67" s="217"/>
      <c r="E67" s="217"/>
      <c r="F67" s="217"/>
      <c r="G67" s="217"/>
      <c r="H67" s="217"/>
      <c r="I67" s="217"/>
      <c r="J67" s="217"/>
    </row>
    <row r="68" spans="1:10" x14ac:dyDescent="0.2">
      <c r="A68" s="217"/>
      <c r="B68" s="217"/>
      <c r="C68" s="217"/>
      <c r="D68" s="217"/>
      <c r="E68" s="217"/>
      <c r="F68" s="217"/>
      <c r="G68" s="217"/>
      <c r="H68" s="217"/>
      <c r="I68" s="217"/>
      <c r="J68" s="217"/>
    </row>
    <row r="69" spans="1:10" x14ac:dyDescent="0.2">
      <c r="A69" s="217"/>
      <c r="B69" s="217"/>
      <c r="C69" s="217"/>
      <c r="D69" s="217"/>
      <c r="E69" s="217"/>
      <c r="F69" s="217"/>
      <c r="G69" s="217"/>
      <c r="H69" s="217"/>
      <c r="I69" s="217"/>
      <c r="J69" s="217"/>
    </row>
    <row r="70" spans="1:10" x14ac:dyDescent="0.2">
      <c r="A70" s="217"/>
      <c r="B70" s="217"/>
      <c r="C70" s="217"/>
      <c r="D70" s="217"/>
      <c r="E70" s="217"/>
      <c r="F70" s="217"/>
      <c r="G70" s="217"/>
      <c r="H70" s="217"/>
      <c r="I70" s="217"/>
      <c r="J70" s="217"/>
    </row>
    <row r="71" spans="1:10" x14ac:dyDescent="0.2">
      <c r="A71" s="217"/>
      <c r="B71" s="217"/>
      <c r="C71" s="217"/>
      <c r="D71" s="217"/>
      <c r="E71" s="217"/>
      <c r="F71" s="217"/>
      <c r="G71" s="217"/>
      <c r="H71" s="217"/>
      <c r="I71" s="217"/>
      <c r="J71" s="217"/>
    </row>
    <row r="72" spans="1:10" x14ac:dyDescent="0.2">
      <c r="A72" s="217"/>
      <c r="B72" s="217"/>
      <c r="C72" s="217"/>
      <c r="D72" s="217"/>
      <c r="E72" s="217"/>
      <c r="F72" s="217"/>
      <c r="G72" s="217"/>
      <c r="H72" s="217"/>
      <c r="I72" s="217"/>
      <c r="J72" s="217"/>
    </row>
    <row r="73" spans="1:10" x14ac:dyDescent="0.2">
      <c r="A73" s="217"/>
      <c r="B73" s="217"/>
      <c r="C73" s="217"/>
      <c r="D73" s="217"/>
      <c r="E73" s="217"/>
      <c r="F73" s="217"/>
      <c r="G73" s="217"/>
      <c r="H73" s="217"/>
      <c r="I73" s="217"/>
      <c r="J73" s="217"/>
    </row>
    <row r="74" spans="1:10" x14ac:dyDescent="0.2">
      <c r="A74" s="217"/>
      <c r="B74" s="217"/>
      <c r="C74" s="217"/>
      <c r="D74" s="217"/>
      <c r="E74" s="217"/>
      <c r="F74" s="217"/>
      <c r="G74" s="217"/>
      <c r="H74" s="217"/>
      <c r="I74" s="217"/>
      <c r="J74" s="217"/>
    </row>
    <row r="75" spans="1:10" x14ac:dyDescent="0.2">
      <c r="A75" s="217"/>
      <c r="B75" s="217"/>
      <c r="C75" s="217"/>
      <c r="D75" s="217"/>
      <c r="E75" s="217"/>
      <c r="F75" s="217"/>
      <c r="G75" s="217"/>
      <c r="H75" s="217"/>
      <c r="I75" s="217"/>
      <c r="J75" s="217"/>
    </row>
    <row r="76" spans="1:10" x14ac:dyDescent="0.2">
      <c r="A76" s="217"/>
      <c r="B76" s="217"/>
      <c r="C76" s="217"/>
      <c r="D76" s="217"/>
      <c r="E76" s="217"/>
      <c r="F76" s="217"/>
      <c r="G76" s="217"/>
      <c r="H76" s="217"/>
      <c r="I76" s="217"/>
      <c r="J76" s="217"/>
    </row>
    <row r="77" spans="1:10" x14ac:dyDescent="0.2">
      <c r="A77" s="217"/>
      <c r="B77" s="217"/>
      <c r="C77" s="217"/>
      <c r="D77" s="217"/>
      <c r="E77" s="217"/>
      <c r="F77" s="217"/>
      <c r="G77" s="217"/>
      <c r="H77" s="217"/>
      <c r="I77" s="217"/>
      <c r="J77" s="217"/>
    </row>
    <row r="78" spans="1:10" x14ac:dyDescent="0.2">
      <c r="A78" s="217"/>
      <c r="B78" s="217"/>
      <c r="C78" s="217"/>
      <c r="D78" s="217"/>
      <c r="E78" s="217"/>
      <c r="F78" s="217"/>
      <c r="G78" s="217"/>
      <c r="H78" s="217"/>
      <c r="I78" s="217"/>
      <c r="J78" s="217"/>
    </row>
    <row r="79" spans="1:10" x14ac:dyDescent="0.2">
      <c r="A79" s="217"/>
      <c r="B79" s="217"/>
      <c r="C79" s="217"/>
      <c r="D79" s="217"/>
      <c r="E79" s="217"/>
      <c r="F79" s="217"/>
      <c r="G79" s="217"/>
      <c r="H79" s="217"/>
      <c r="I79" s="217"/>
      <c r="J79" s="217"/>
    </row>
    <row r="80" spans="1:10" x14ac:dyDescent="0.2">
      <c r="A80" s="217"/>
      <c r="B80" s="217"/>
      <c r="C80" s="217"/>
      <c r="D80" s="217"/>
      <c r="E80" s="217"/>
      <c r="F80" s="217"/>
      <c r="G80" s="217"/>
      <c r="H80" s="217"/>
      <c r="I80" s="217"/>
      <c r="J80" s="217"/>
    </row>
    <row r="81" spans="1:10" x14ac:dyDescent="0.2">
      <c r="A81" s="217"/>
      <c r="B81" s="217"/>
      <c r="C81" s="217"/>
      <c r="D81" s="217"/>
      <c r="E81" s="217"/>
      <c r="F81" s="217"/>
      <c r="G81" s="217"/>
      <c r="H81" s="217"/>
      <c r="I81" s="217"/>
      <c r="J81" s="217"/>
    </row>
    <row r="82" spans="1:10" x14ac:dyDescent="0.2">
      <c r="A82" s="217"/>
      <c r="B82" s="217"/>
      <c r="C82" s="217"/>
      <c r="D82" s="217"/>
      <c r="E82" s="217"/>
      <c r="F82" s="217"/>
      <c r="G82" s="217"/>
      <c r="H82" s="217"/>
      <c r="I82" s="217"/>
      <c r="J82" s="217"/>
    </row>
    <row r="83" spans="1:10" x14ac:dyDescent="0.2">
      <c r="A83" s="217"/>
      <c r="B83" s="217"/>
      <c r="C83" s="217"/>
      <c r="D83" s="217"/>
      <c r="E83" s="217"/>
      <c r="F83" s="217"/>
      <c r="G83" s="217"/>
      <c r="H83" s="217"/>
      <c r="I83" s="217"/>
      <c r="J83" s="217"/>
    </row>
    <row r="84" spans="1:10" x14ac:dyDescent="0.2">
      <c r="A84" s="217"/>
      <c r="B84" s="217"/>
      <c r="C84" s="217"/>
      <c r="D84" s="217"/>
      <c r="E84" s="217"/>
      <c r="F84" s="217"/>
      <c r="G84" s="217"/>
      <c r="H84" s="217"/>
      <c r="I84" s="217"/>
      <c r="J84" s="217"/>
    </row>
    <row r="85" spans="1:10" x14ac:dyDescent="0.2">
      <c r="A85" s="217"/>
      <c r="B85" s="217"/>
      <c r="C85" s="217"/>
      <c r="D85" s="217"/>
      <c r="E85" s="217"/>
      <c r="F85" s="217"/>
      <c r="G85" s="217"/>
      <c r="H85" s="217"/>
      <c r="I85" s="217"/>
      <c r="J85" s="217"/>
    </row>
    <row r="86" spans="1:10" x14ac:dyDescent="0.2">
      <c r="A86" s="217"/>
      <c r="B86" s="217"/>
      <c r="C86" s="217"/>
      <c r="D86" s="217"/>
      <c r="E86" s="217"/>
      <c r="F86" s="217"/>
      <c r="G86" s="217"/>
      <c r="H86" s="217"/>
      <c r="I86" s="217"/>
      <c r="J86" s="217"/>
    </row>
    <row r="87" spans="1:10" x14ac:dyDescent="0.2">
      <c r="A87" s="217"/>
      <c r="B87" s="217"/>
      <c r="C87" s="217"/>
      <c r="D87" s="217"/>
      <c r="E87" s="217"/>
      <c r="F87" s="217"/>
      <c r="G87" s="217"/>
      <c r="H87" s="217"/>
      <c r="I87" s="217"/>
      <c r="J87" s="217"/>
    </row>
    <row r="88" spans="1:10" x14ac:dyDescent="0.2">
      <c r="A88" s="217"/>
      <c r="B88" s="217"/>
      <c r="C88" s="217"/>
      <c r="D88" s="217"/>
      <c r="E88" s="217"/>
      <c r="F88" s="217"/>
      <c r="G88" s="217"/>
      <c r="H88" s="217"/>
      <c r="I88" s="217"/>
      <c r="J88" s="217"/>
    </row>
    <row r="89" spans="1:10" x14ac:dyDescent="0.2">
      <c r="A89" s="217"/>
      <c r="B89" s="217"/>
      <c r="C89" s="217"/>
      <c r="D89" s="217"/>
      <c r="E89" s="217"/>
      <c r="F89" s="217"/>
      <c r="G89" s="217"/>
      <c r="H89" s="217"/>
      <c r="I89" s="217"/>
      <c r="J89" s="217"/>
    </row>
    <row r="90" spans="1:10" x14ac:dyDescent="0.2">
      <c r="A90" s="217"/>
      <c r="B90" s="217"/>
      <c r="C90" s="217"/>
      <c r="D90" s="217"/>
      <c r="E90" s="217"/>
      <c r="F90" s="217"/>
      <c r="G90" s="217"/>
      <c r="H90" s="217"/>
      <c r="I90" s="217"/>
      <c r="J90" s="217"/>
    </row>
    <row r="91" spans="1:10" x14ac:dyDescent="0.2">
      <c r="A91" s="217"/>
      <c r="B91" s="217"/>
      <c r="C91" s="217"/>
      <c r="D91" s="217"/>
      <c r="E91" s="217"/>
      <c r="F91" s="217"/>
      <c r="G91" s="217"/>
      <c r="H91" s="217"/>
      <c r="I91" s="217"/>
      <c r="J91" s="217"/>
    </row>
    <row r="92" spans="1:10" x14ac:dyDescent="0.2">
      <c r="A92" s="217"/>
      <c r="B92" s="217"/>
      <c r="C92" s="217"/>
      <c r="D92" s="217"/>
      <c r="E92" s="217"/>
      <c r="F92" s="217"/>
      <c r="G92" s="217"/>
      <c r="H92" s="217"/>
      <c r="I92" s="217"/>
      <c r="J92" s="217"/>
    </row>
    <row r="93" spans="1:10" x14ac:dyDescent="0.2">
      <c r="A93" s="217"/>
      <c r="B93" s="217"/>
      <c r="C93" s="217"/>
      <c r="D93" s="217"/>
      <c r="E93" s="217"/>
      <c r="F93" s="217"/>
      <c r="G93" s="217"/>
      <c r="H93" s="217"/>
      <c r="I93" s="217"/>
      <c r="J93" s="217"/>
    </row>
    <row r="94" spans="1:10" x14ac:dyDescent="0.2">
      <c r="A94" s="217"/>
      <c r="B94" s="217"/>
      <c r="C94" s="217"/>
      <c r="D94" s="217"/>
      <c r="E94" s="217"/>
      <c r="F94" s="217"/>
      <c r="G94" s="217"/>
      <c r="H94" s="217"/>
      <c r="I94" s="217"/>
      <c r="J94" s="217"/>
    </row>
    <row r="95" spans="1:10" x14ac:dyDescent="0.2">
      <c r="A95" s="217"/>
      <c r="B95" s="217"/>
      <c r="C95" s="217"/>
      <c r="D95" s="217"/>
      <c r="E95" s="217"/>
      <c r="F95" s="217"/>
      <c r="G95" s="217"/>
      <c r="H95" s="217"/>
      <c r="I95" s="217"/>
      <c r="J95" s="217"/>
    </row>
    <row r="96" spans="1:10" x14ac:dyDescent="0.2">
      <c r="A96" s="217"/>
      <c r="B96" s="217"/>
      <c r="C96" s="217"/>
      <c r="D96" s="217"/>
      <c r="E96" s="217"/>
      <c r="F96" s="217"/>
      <c r="G96" s="217"/>
      <c r="H96" s="217"/>
      <c r="I96" s="217"/>
      <c r="J96" s="217"/>
    </row>
    <row r="97" spans="1:10" x14ac:dyDescent="0.2">
      <c r="A97" s="217"/>
      <c r="B97" s="217"/>
      <c r="C97" s="217"/>
      <c r="D97" s="217"/>
      <c r="E97" s="217"/>
      <c r="F97" s="217"/>
      <c r="G97" s="217"/>
      <c r="H97" s="217"/>
      <c r="I97" s="217"/>
      <c r="J97" s="217"/>
    </row>
    <row r="98" spans="1:10" x14ac:dyDescent="0.2">
      <c r="A98" s="217"/>
      <c r="B98" s="217"/>
      <c r="C98" s="217"/>
      <c r="D98" s="217"/>
      <c r="E98" s="217"/>
      <c r="F98" s="217"/>
      <c r="G98" s="217"/>
      <c r="H98" s="217"/>
      <c r="I98" s="217"/>
      <c r="J98" s="217"/>
    </row>
    <row r="99" spans="1:10" x14ac:dyDescent="0.2">
      <c r="A99" s="217"/>
      <c r="B99" s="217"/>
      <c r="C99" s="217"/>
      <c r="D99" s="217"/>
      <c r="E99" s="217"/>
      <c r="F99" s="217"/>
      <c r="G99" s="217"/>
      <c r="H99" s="217"/>
      <c r="I99" s="217"/>
      <c r="J99" s="217"/>
    </row>
    <row r="100" spans="1:10" x14ac:dyDescent="0.2">
      <c r="A100" s="217"/>
      <c r="B100" s="217"/>
      <c r="C100" s="217"/>
      <c r="D100" s="217"/>
      <c r="E100" s="217"/>
      <c r="F100" s="217"/>
      <c r="G100" s="217"/>
      <c r="H100" s="217"/>
      <c r="I100" s="217"/>
      <c r="J100" s="217"/>
    </row>
    <row r="101" spans="1:10" x14ac:dyDescent="0.2">
      <c r="A101" s="217"/>
      <c r="B101" s="217"/>
      <c r="C101" s="217"/>
      <c r="D101" s="217"/>
      <c r="E101" s="217"/>
      <c r="F101" s="217"/>
      <c r="G101" s="217"/>
      <c r="H101" s="217"/>
      <c r="I101" s="217"/>
      <c r="J101" s="217"/>
    </row>
    <row r="102" spans="1:10" x14ac:dyDescent="0.2">
      <c r="A102" s="217"/>
      <c r="B102" s="217"/>
      <c r="C102" s="217"/>
      <c r="D102" s="217"/>
      <c r="E102" s="217"/>
      <c r="F102" s="217"/>
      <c r="G102" s="217"/>
      <c r="H102" s="217"/>
      <c r="I102" s="217"/>
      <c r="J102" s="217"/>
    </row>
    <row r="103" spans="1:10" x14ac:dyDescent="0.2">
      <c r="A103" s="217"/>
      <c r="B103" s="217"/>
      <c r="C103" s="217"/>
      <c r="D103" s="217"/>
      <c r="E103" s="217"/>
      <c r="F103" s="217"/>
      <c r="G103" s="217"/>
      <c r="H103" s="217"/>
      <c r="I103" s="217"/>
      <c r="J103" s="217"/>
    </row>
    <row r="104" spans="1:10" x14ac:dyDescent="0.2">
      <c r="A104" s="217"/>
      <c r="B104" s="217"/>
      <c r="C104" s="217"/>
      <c r="D104" s="217"/>
      <c r="E104" s="217"/>
      <c r="F104" s="217"/>
      <c r="G104" s="217"/>
      <c r="H104" s="217"/>
      <c r="I104" s="217"/>
      <c r="J104" s="217"/>
    </row>
    <row r="105" spans="1:10" x14ac:dyDescent="0.2">
      <c r="A105" s="217"/>
      <c r="B105" s="217"/>
      <c r="C105" s="217"/>
      <c r="D105" s="217"/>
      <c r="E105" s="217"/>
      <c r="F105" s="217"/>
      <c r="G105" s="217"/>
      <c r="H105" s="217"/>
      <c r="I105" s="217"/>
      <c r="J105" s="217"/>
    </row>
    <row r="106" spans="1:10" x14ac:dyDescent="0.2">
      <c r="A106" s="217"/>
      <c r="B106" s="217"/>
      <c r="C106" s="217"/>
      <c r="D106" s="217"/>
      <c r="E106" s="217"/>
      <c r="F106" s="217"/>
      <c r="G106" s="217"/>
      <c r="H106" s="217"/>
      <c r="I106" s="217"/>
      <c r="J106" s="217"/>
    </row>
    <row r="107" spans="1:10" x14ac:dyDescent="0.2">
      <c r="A107" s="217"/>
      <c r="B107" s="217"/>
      <c r="C107" s="217"/>
      <c r="D107" s="217"/>
      <c r="E107" s="217"/>
      <c r="F107" s="217"/>
      <c r="G107" s="217"/>
      <c r="H107" s="217"/>
      <c r="I107" s="217"/>
      <c r="J107" s="217"/>
    </row>
    <row r="108" spans="1:10" x14ac:dyDescent="0.2">
      <c r="A108" s="217"/>
      <c r="B108" s="217"/>
      <c r="C108" s="217"/>
      <c r="D108" s="217"/>
      <c r="E108" s="217"/>
      <c r="F108" s="217"/>
      <c r="G108" s="217"/>
      <c r="H108" s="217"/>
      <c r="I108" s="217"/>
      <c r="J108" s="217"/>
    </row>
    <row r="109" spans="1:10" x14ac:dyDescent="0.2">
      <c r="A109" s="217"/>
      <c r="B109" s="217"/>
      <c r="C109" s="217"/>
      <c r="D109" s="217"/>
      <c r="E109" s="217"/>
      <c r="F109" s="217"/>
      <c r="G109" s="217"/>
      <c r="H109" s="217"/>
      <c r="I109" s="217"/>
      <c r="J109" s="217"/>
    </row>
    <row r="110" spans="1:10" x14ac:dyDescent="0.2">
      <c r="A110" s="217"/>
      <c r="B110" s="217"/>
      <c r="C110" s="217"/>
      <c r="D110" s="217"/>
      <c r="E110" s="217"/>
      <c r="F110" s="217"/>
      <c r="G110" s="217"/>
      <c r="H110" s="217"/>
      <c r="I110" s="217"/>
      <c r="J110" s="217"/>
    </row>
    <row r="111" spans="1:10" x14ac:dyDescent="0.2">
      <c r="A111" s="217"/>
      <c r="B111" s="217"/>
      <c r="C111" s="217"/>
      <c r="D111" s="217"/>
      <c r="E111" s="217"/>
      <c r="F111" s="217"/>
      <c r="G111" s="217"/>
      <c r="H111" s="217"/>
      <c r="I111" s="217"/>
      <c r="J111" s="217"/>
    </row>
    <row r="112" spans="1:10" x14ac:dyDescent="0.2">
      <c r="A112" s="217"/>
      <c r="B112" s="217"/>
      <c r="C112" s="217"/>
      <c r="D112" s="217"/>
      <c r="E112" s="217"/>
      <c r="F112" s="217"/>
      <c r="G112" s="217"/>
      <c r="H112" s="217"/>
      <c r="I112" s="217"/>
      <c r="J112" s="217"/>
    </row>
    <row r="113" spans="1:10" x14ac:dyDescent="0.2">
      <c r="A113" s="217"/>
      <c r="B113" s="217"/>
      <c r="C113" s="217"/>
      <c r="D113" s="217"/>
      <c r="E113" s="217"/>
      <c r="F113" s="217"/>
      <c r="G113" s="217"/>
      <c r="H113" s="217"/>
      <c r="I113" s="217"/>
      <c r="J113" s="217"/>
    </row>
    <row r="114" spans="1:10" x14ac:dyDescent="0.2">
      <c r="A114" s="217"/>
      <c r="B114" s="217"/>
      <c r="C114" s="217"/>
      <c r="D114" s="217"/>
      <c r="E114" s="217"/>
      <c r="F114" s="217"/>
      <c r="G114" s="217"/>
      <c r="H114" s="217"/>
      <c r="I114" s="217"/>
      <c r="J114" s="217"/>
    </row>
    <row r="115" spans="1:10" x14ac:dyDescent="0.2">
      <c r="A115" s="217"/>
      <c r="B115" s="217"/>
      <c r="C115" s="217"/>
      <c r="D115" s="217"/>
      <c r="E115" s="217"/>
      <c r="F115" s="217"/>
      <c r="G115" s="217"/>
      <c r="H115" s="217"/>
      <c r="I115" s="217"/>
      <c r="J115" s="217"/>
    </row>
    <row r="116" spans="1:10" x14ac:dyDescent="0.2">
      <c r="A116" s="217"/>
      <c r="B116" s="217"/>
      <c r="C116" s="217"/>
      <c r="D116" s="217"/>
      <c r="E116" s="217"/>
      <c r="F116" s="217"/>
      <c r="G116" s="217"/>
      <c r="H116" s="217"/>
      <c r="I116" s="217"/>
      <c r="J116" s="217"/>
    </row>
    <row r="117" spans="1:10" x14ac:dyDescent="0.2">
      <c r="A117" s="217"/>
      <c r="B117" s="217"/>
      <c r="C117" s="217"/>
      <c r="D117" s="217"/>
      <c r="E117" s="217"/>
      <c r="F117" s="217"/>
      <c r="G117" s="217"/>
      <c r="H117" s="217"/>
      <c r="I117" s="217"/>
      <c r="J117" s="217"/>
    </row>
    <row r="118" spans="1:10" x14ac:dyDescent="0.2">
      <c r="A118" s="217"/>
      <c r="B118" s="217"/>
      <c r="C118" s="217"/>
      <c r="D118" s="217"/>
      <c r="E118" s="217"/>
      <c r="F118" s="217"/>
      <c r="G118" s="217"/>
      <c r="H118" s="217"/>
      <c r="I118" s="217"/>
      <c r="J118" s="217"/>
    </row>
    <row r="119" spans="1:10" x14ac:dyDescent="0.2">
      <c r="A119" s="217"/>
      <c r="B119" s="217"/>
      <c r="C119" s="217"/>
      <c r="D119" s="217"/>
      <c r="E119" s="217"/>
      <c r="F119" s="217"/>
      <c r="G119" s="217"/>
      <c r="H119" s="217"/>
      <c r="I119" s="217"/>
      <c r="J119" s="217"/>
    </row>
    <row r="120" spans="1:10" x14ac:dyDescent="0.2">
      <c r="A120" s="217"/>
      <c r="B120" s="217"/>
      <c r="C120" s="217"/>
      <c r="D120" s="217"/>
      <c r="E120" s="217"/>
      <c r="F120" s="217"/>
      <c r="G120" s="217"/>
      <c r="H120" s="217"/>
      <c r="I120" s="217"/>
      <c r="J120" s="217"/>
    </row>
    <row r="121" spans="1:10" x14ac:dyDescent="0.2">
      <c r="A121" s="217"/>
      <c r="B121" s="217"/>
      <c r="C121" s="217"/>
      <c r="D121" s="217"/>
      <c r="E121" s="217"/>
      <c r="F121" s="217"/>
      <c r="G121" s="217"/>
      <c r="H121" s="217"/>
      <c r="I121" s="217"/>
      <c r="J121" s="217"/>
    </row>
    <row r="122" spans="1:10" x14ac:dyDescent="0.2">
      <c r="A122" s="217"/>
      <c r="B122" s="217"/>
      <c r="C122" s="217"/>
      <c r="D122" s="217"/>
      <c r="E122" s="217"/>
      <c r="F122" s="217"/>
      <c r="G122" s="217"/>
      <c r="H122" s="217"/>
      <c r="I122" s="217"/>
      <c r="J122" s="217"/>
    </row>
    <row r="123" spans="1:10" x14ac:dyDescent="0.2">
      <c r="A123" s="217"/>
      <c r="B123" s="217"/>
      <c r="C123" s="217"/>
      <c r="D123" s="217"/>
      <c r="E123" s="217"/>
      <c r="F123" s="217"/>
      <c r="G123" s="217"/>
      <c r="H123" s="217"/>
      <c r="I123" s="217"/>
      <c r="J123" s="217"/>
    </row>
    <row r="124" spans="1:10" x14ac:dyDescent="0.2">
      <c r="A124" s="217"/>
      <c r="B124" s="217"/>
      <c r="C124" s="217"/>
      <c r="D124" s="217"/>
      <c r="E124" s="217"/>
      <c r="F124" s="217"/>
      <c r="G124" s="217"/>
      <c r="H124" s="217"/>
      <c r="I124" s="217"/>
      <c r="J124" s="217"/>
    </row>
    <row r="125" spans="1:10" x14ac:dyDescent="0.2">
      <c r="A125" s="217"/>
      <c r="B125" s="217"/>
      <c r="C125" s="217"/>
      <c r="D125" s="217"/>
      <c r="E125" s="217"/>
      <c r="F125" s="217"/>
      <c r="G125" s="217"/>
      <c r="H125" s="217"/>
      <c r="I125" s="217"/>
      <c r="J125" s="217"/>
    </row>
    <row r="126" spans="1:10" x14ac:dyDescent="0.2">
      <c r="A126" s="217"/>
      <c r="B126" s="217"/>
      <c r="C126" s="217"/>
      <c r="D126" s="217"/>
      <c r="E126" s="217"/>
      <c r="F126" s="217"/>
      <c r="G126" s="217"/>
      <c r="H126" s="217"/>
      <c r="I126" s="217"/>
      <c r="J126" s="217"/>
    </row>
    <row r="127" spans="1:10" x14ac:dyDescent="0.2">
      <c r="A127" s="217"/>
      <c r="B127" s="217"/>
      <c r="C127" s="217"/>
      <c r="D127" s="217"/>
      <c r="E127" s="217"/>
      <c r="F127" s="217"/>
      <c r="G127" s="217"/>
      <c r="H127" s="217"/>
      <c r="I127" s="217"/>
      <c r="J127" s="217"/>
    </row>
    <row r="128" spans="1:10" x14ac:dyDescent="0.2">
      <c r="A128" s="217"/>
      <c r="B128" s="217"/>
      <c r="C128" s="217"/>
      <c r="D128" s="217"/>
      <c r="E128" s="217"/>
      <c r="F128" s="217"/>
      <c r="G128" s="217"/>
      <c r="H128" s="217"/>
      <c r="I128" s="217"/>
      <c r="J128" s="217"/>
    </row>
    <row r="129" spans="1:10" x14ac:dyDescent="0.2">
      <c r="A129" s="217"/>
      <c r="B129" s="217"/>
      <c r="C129" s="217"/>
      <c r="D129" s="217"/>
      <c r="E129" s="217"/>
      <c r="F129" s="217"/>
      <c r="G129" s="217"/>
      <c r="H129" s="217"/>
      <c r="I129" s="217"/>
      <c r="J129" s="217"/>
    </row>
    <row r="130" spans="1:10" x14ac:dyDescent="0.2">
      <c r="A130" s="217"/>
      <c r="B130" s="217"/>
      <c r="C130" s="217"/>
      <c r="D130" s="217"/>
      <c r="E130" s="217"/>
      <c r="F130" s="217"/>
      <c r="G130" s="217"/>
      <c r="H130" s="217"/>
      <c r="I130" s="217"/>
      <c r="J130" s="217"/>
    </row>
    <row r="131" spans="1:10" x14ac:dyDescent="0.2">
      <c r="A131" s="217"/>
      <c r="B131" s="217"/>
      <c r="C131" s="217"/>
      <c r="D131" s="217"/>
      <c r="E131" s="217"/>
      <c r="F131" s="217"/>
      <c r="G131" s="217"/>
      <c r="H131" s="217"/>
      <c r="I131" s="217"/>
      <c r="J131" s="217"/>
    </row>
    <row r="132" spans="1:10" x14ac:dyDescent="0.2">
      <c r="A132" s="217"/>
      <c r="B132" s="217"/>
      <c r="C132" s="217"/>
      <c r="D132" s="217"/>
      <c r="E132" s="217"/>
      <c r="F132" s="217"/>
      <c r="G132" s="217"/>
      <c r="H132" s="217"/>
      <c r="I132" s="217"/>
      <c r="J132" s="217"/>
    </row>
    <row r="133" spans="1:10" x14ac:dyDescent="0.2">
      <c r="A133" s="217"/>
      <c r="B133" s="217"/>
      <c r="C133" s="217"/>
      <c r="D133" s="217"/>
      <c r="E133" s="217"/>
      <c r="F133" s="217"/>
      <c r="G133" s="217"/>
      <c r="H133" s="217"/>
      <c r="I133" s="217"/>
      <c r="J133" s="217"/>
    </row>
    <row r="134" spans="1:10" x14ac:dyDescent="0.2">
      <c r="A134" s="217"/>
      <c r="B134" s="217"/>
      <c r="C134" s="217"/>
      <c r="D134" s="217"/>
      <c r="E134" s="217"/>
      <c r="F134" s="217"/>
      <c r="G134" s="217"/>
      <c r="H134" s="217"/>
      <c r="I134" s="217"/>
      <c r="J134" s="217"/>
    </row>
    <row r="135" spans="1:10" x14ac:dyDescent="0.2">
      <c r="A135" s="217"/>
      <c r="B135" s="217"/>
      <c r="C135" s="217"/>
      <c r="D135" s="217"/>
      <c r="E135" s="217"/>
      <c r="F135" s="217"/>
      <c r="G135" s="217"/>
      <c r="H135" s="217"/>
      <c r="I135" s="217"/>
      <c r="J135" s="217"/>
    </row>
    <row r="136" spans="1:10" x14ac:dyDescent="0.2">
      <c r="A136" s="217"/>
      <c r="B136" s="217"/>
      <c r="C136" s="217"/>
      <c r="D136" s="217"/>
      <c r="E136" s="217"/>
      <c r="F136" s="217"/>
      <c r="G136" s="217"/>
      <c r="H136" s="217"/>
      <c r="I136" s="217"/>
      <c r="J136" s="217"/>
    </row>
    <row r="137" spans="1:10" x14ac:dyDescent="0.2">
      <c r="A137" s="217"/>
      <c r="B137" s="217"/>
      <c r="C137" s="217"/>
      <c r="D137" s="217"/>
      <c r="E137" s="217"/>
      <c r="F137" s="217"/>
      <c r="G137" s="217"/>
      <c r="H137" s="217"/>
      <c r="I137" s="217"/>
      <c r="J137" s="217"/>
    </row>
    <row r="138" spans="1:10" x14ac:dyDescent="0.2">
      <c r="A138" s="217"/>
      <c r="B138" s="217"/>
      <c r="C138" s="217"/>
      <c r="D138" s="217"/>
      <c r="E138" s="217"/>
      <c r="F138" s="217"/>
      <c r="G138" s="217"/>
      <c r="H138" s="217"/>
      <c r="I138" s="217"/>
      <c r="J138" s="217"/>
    </row>
    <row r="139" spans="1:10" x14ac:dyDescent="0.2">
      <c r="A139" s="217"/>
      <c r="B139" s="217"/>
      <c r="C139" s="217"/>
      <c r="D139" s="217"/>
      <c r="E139" s="217"/>
      <c r="F139" s="217"/>
      <c r="G139" s="217"/>
      <c r="H139" s="217"/>
      <c r="I139" s="217"/>
      <c r="J139" s="217"/>
    </row>
    <row r="140" spans="1:10" x14ac:dyDescent="0.2">
      <c r="A140" s="217"/>
      <c r="B140" s="217"/>
      <c r="C140" s="217"/>
      <c r="D140" s="217"/>
      <c r="E140" s="217"/>
      <c r="F140" s="217"/>
      <c r="G140" s="217"/>
      <c r="H140" s="217"/>
      <c r="I140" s="217"/>
      <c r="J140" s="217"/>
    </row>
    <row r="141" spans="1:10" x14ac:dyDescent="0.2">
      <c r="A141" s="217"/>
      <c r="B141" s="217"/>
      <c r="C141" s="217"/>
      <c r="D141" s="217"/>
      <c r="E141" s="217"/>
      <c r="F141" s="217"/>
      <c r="G141" s="217"/>
      <c r="H141" s="217"/>
      <c r="I141" s="217"/>
      <c r="J141" s="217"/>
    </row>
    <row r="142" spans="1:10" x14ac:dyDescent="0.2">
      <c r="A142" s="217"/>
      <c r="B142" s="217"/>
      <c r="C142" s="217"/>
      <c r="D142" s="217"/>
      <c r="E142" s="217"/>
      <c r="F142" s="217"/>
      <c r="G142" s="217"/>
      <c r="H142" s="217"/>
      <c r="I142" s="217"/>
      <c r="J142" s="217"/>
    </row>
    <row r="143" spans="1:10" x14ac:dyDescent="0.2">
      <c r="A143" s="217"/>
      <c r="B143" s="217"/>
      <c r="C143" s="217"/>
      <c r="D143" s="217"/>
      <c r="E143" s="217"/>
      <c r="F143" s="217"/>
      <c r="G143" s="217"/>
      <c r="H143" s="217"/>
      <c r="I143" s="217"/>
      <c r="J143" s="217"/>
    </row>
    <row r="144" spans="1:10" x14ac:dyDescent="0.2">
      <c r="A144" s="217"/>
      <c r="B144" s="217"/>
      <c r="C144" s="217"/>
      <c r="D144" s="217"/>
      <c r="E144" s="217"/>
      <c r="F144" s="217"/>
      <c r="G144" s="217"/>
      <c r="H144" s="217"/>
      <c r="I144" s="217"/>
      <c r="J144" s="217"/>
    </row>
    <row r="145" spans="1:10" x14ac:dyDescent="0.2">
      <c r="A145" s="217"/>
      <c r="B145" s="217"/>
      <c r="C145" s="217"/>
      <c r="D145" s="217"/>
      <c r="E145" s="217"/>
      <c r="F145" s="217"/>
      <c r="G145" s="217"/>
      <c r="H145" s="217"/>
      <c r="I145" s="217"/>
      <c r="J145" s="217"/>
    </row>
    <row r="146" spans="1:10" x14ac:dyDescent="0.2">
      <c r="A146" s="217"/>
      <c r="B146" s="217"/>
      <c r="C146" s="217"/>
      <c r="D146" s="217"/>
      <c r="E146" s="217"/>
      <c r="F146" s="217"/>
      <c r="G146" s="217"/>
      <c r="H146" s="217"/>
      <c r="I146" s="217"/>
      <c r="J146" s="217"/>
    </row>
    <row r="147" spans="1:10" x14ac:dyDescent="0.2">
      <c r="A147" s="217"/>
      <c r="B147" s="217"/>
      <c r="C147" s="217"/>
      <c r="D147" s="217"/>
      <c r="E147" s="217"/>
      <c r="F147" s="217"/>
      <c r="G147" s="217"/>
      <c r="H147" s="217"/>
      <c r="I147" s="217"/>
      <c r="J147" s="217"/>
    </row>
    <row r="148" spans="1:10" x14ac:dyDescent="0.2">
      <c r="A148" s="217"/>
      <c r="B148" s="217"/>
      <c r="C148" s="217"/>
      <c r="D148" s="217"/>
      <c r="E148" s="217"/>
      <c r="F148" s="217"/>
      <c r="G148" s="217"/>
      <c r="H148" s="217"/>
      <c r="I148" s="217"/>
      <c r="J148" s="217"/>
    </row>
    <row r="149" spans="1:10" x14ac:dyDescent="0.2">
      <c r="A149" s="217"/>
      <c r="B149" s="217"/>
      <c r="C149" s="217"/>
      <c r="D149" s="217"/>
      <c r="E149" s="217"/>
      <c r="F149" s="217"/>
      <c r="G149" s="217"/>
      <c r="H149" s="217"/>
      <c r="I149" s="217"/>
      <c r="J149" s="217"/>
    </row>
    <row r="150" spans="1:10" x14ac:dyDescent="0.2">
      <c r="A150" s="217"/>
      <c r="B150" s="217"/>
      <c r="C150" s="217"/>
      <c r="D150" s="217"/>
      <c r="E150" s="217"/>
      <c r="F150" s="217"/>
      <c r="G150" s="217"/>
      <c r="H150" s="217"/>
      <c r="I150" s="217"/>
      <c r="J150" s="217"/>
    </row>
    <row r="151" spans="1:10" x14ac:dyDescent="0.2">
      <c r="A151" s="217"/>
      <c r="B151" s="217"/>
      <c r="C151" s="217"/>
      <c r="D151" s="217"/>
      <c r="E151" s="217"/>
      <c r="F151" s="217"/>
      <c r="G151" s="217"/>
      <c r="H151" s="217"/>
      <c r="I151" s="217"/>
      <c r="J151" s="217"/>
    </row>
    <row r="152" spans="1:10" x14ac:dyDescent="0.2">
      <c r="A152" s="217"/>
      <c r="B152" s="217"/>
      <c r="C152" s="217"/>
      <c r="D152" s="217"/>
      <c r="E152" s="217"/>
      <c r="F152" s="217"/>
      <c r="G152" s="217"/>
      <c r="H152" s="217"/>
      <c r="I152" s="217"/>
      <c r="J152" s="217"/>
    </row>
    <row r="153" spans="1:10" x14ac:dyDescent="0.2">
      <c r="A153" s="217"/>
      <c r="B153" s="217"/>
      <c r="C153" s="217"/>
      <c r="D153" s="217"/>
      <c r="E153" s="217"/>
      <c r="F153" s="217"/>
      <c r="G153" s="217"/>
      <c r="H153" s="217"/>
      <c r="I153" s="217"/>
      <c r="J153" s="217"/>
    </row>
    <row r="154" spans="1:10" x14ac:dyDescent="0.2">
      <c r="A154" s="217"/>
      <c r="B154" s="217"/>
      <c r="C154" s="217"/>
      <c r="D154" s="217"/>
      <c r="E154" s="217"/>
      <c r="F154" s="217"/>
      <c r="G154" s="217"/>
      <c r="H154" s="217"/>
      <c r="I154" s="217"/>
      <c r="J154" s="217"/>
    </row>
    <row r="155" spans="1:10" x14ac:dyDescent="0.2">
      <c r="A155" s="217"/>
      <c r="B155" s="217"/>
      <c r="C155" s="217"/>
      <c r="D155" s="217"/>
      <c r="E155" s="217"/>
      <c r="F155" s="217"/>
      <c r="G155" s="217"/>
      <c r="H155" s="217"/>
      <c r="I155" s="217"/>
      <c r="J155" s="217"/>
    </row>
    <row r="156" spans="1:10" x14ac:dyDescent="0.2">
      <c r="A156" s="217"/>
      <c r="B156" s="217"/>
      <c r="C156" s="217"/>
      <c r="D156" s="217"/>
      <c r="E156" s="217"/>
      <c r="F156" s="217"/>
      <c r="G156" s="217"/>
      <c r="H156" s="217"/>
      <c r="I156" s="217"/>
      <c r="J156" s="217"/>
    </row>
    <row r="157" spans="1:10" x14ac:dyDescent="0.2">
      <c r="A157" s="217"/>
      <c r="B157" s="217"/>
      <c r="C157" s="217"/>
      <c r="D157" s="217"/>
      <c r="E157" s="217"/>
      <c r="F157" s="217"/>
      <c r="G157" s="217"/>
      <c r="H157" s="217"/>
      <c r="I157" s="217"/>
      <c r="J157" s="217"/>
    </row>
    <row r="158" spans="1:10" x14ac:dyDescent="0.2">
      <c r="A158" s="217"/>
      <c r="B158" s="217"/>
      <c r="C158" s="217"/>
      <c r="D158" s="217"/>
      <c r="E158" s="217"/>
      <c r="F158" s="217"/>
      <c r="G158" s="217"/>
      <c r="H158" s="217"/>
      <c r="I158" s="217"/>
      <c r="J158" s="217"/>
    </row>
    <row r="159" spans="1:10" x14ac:dyDescent="0.2">
      <c r="A159" s="217"/>
      <c r="B159" s="217"/>
      <c r="C159" s="217"/>
      <c r="D159" s="217"/>
      <c r="E159" s="217"/>
      <c r="F159" s="217"/>
      <c r="G159" s="217"/>
      <c r="H159" s="217"/>
      <c r="I159" s="217"/>
      <c r="J159" s="217"/>
    </row>
    <row r="160" spans="1:10" x14ac:dyDescent="0.2">
      <c r="A160" s="217"/>
      <c r="B160" s="217"/>
      <c r="C160" s="217"/>
      <c r="D160" s="217"/>
      <c r="E160" s="217"/>
      <c r="F160" s="217"/>
      <c r="G160" s="217"/>
      <c r="H160" s="217"/>
      <c r="I160" s="217"/>
      <c r="J160" s="217"/>
    </row>
    <row r="161" spans="1:10" x14ac:dyDescent="0.2">
      <c r="A161" s="217"/>
      <c r="B161" s="217"/>
      <c r="C161" s="217"/>
      <c r="D161" s="217"/>
      <c r="E161" s="217"/>
      <c r="F161" s="217"/>
      <c r="G161" s="217"/>
      <c r="H161" s="217"/>
      <c r="I161" s="217"/>
      <c r="J161" s="217"/>
    </row>
    <row r="162" spans="1:10" x14ac:dyDescent="0.2">
      <c r="A162" s="217"/>
      <c r="B162" s="217"/>
      <c r="C162" s="217"/>
      <c r="D162" s="217"/>
      <c r="E162" s="217"/>
      <c r="F162" s="217"/>
      <c r="G162" s="217"/>
      <c r="H162" s="217"/>
      <c r="I162" s="217"/>
      <c r="J162" s="217"/>
    </row>
    <row r="163" spans="1:10" x14ac:dyDescent="0.2">
      <c r="A163" s="217"/>
      <c r="B163" s="217"/>
      <c r="C163" s="217"/>
      <c r="D163" s="217"/>
      <c r="E163" s="217"/>
      <c r="F163" s="217"/>
      <c r="G163" s="217"/>
      <c r="H163" s="217"/>
      <c r="I163" s="217"/>
      <c r="J163" s="217"/>
    </row>
    <row r="164" spans="1:10" x14ac:dyDescent="0.2">
      <c r="A164" s="217"/>
      <c r="B164" s="217"/>
      <c r="C164" s="217"/>
      <c r="D164" s="217"/>
      <c r="E164" s="217"/>
      <c r="F164" s="217"/>
      <c r="G164" s="217"/>
      <c r="H164" s="217"/>
      <c r="I164" s="217"/>
      <c r="J164" s="217"/>
    </row>
    <row r="165" spans="1:10" x14ac:dyDescent="0.2">
      <c r="A165" s="217"/>
      <c r="B165" s="217"/>
      <c r="C165" s="217"/>
      <c r="D165" s="217"/>
      <c r="E165" s="217"/>
      <c r="F165" s="217"/>
      <c r="G165" s="217"/>
      <c r="H165" s="217"/>
      <c r="I165" s="217"/>
      <c r="J165" s="217"/>
    </row>
    <row r="166" spans="1:10" x14ac:dyDescent="0.2">
      <c r="A166" s="217"/>
      <c r="B166" s="217"/>
      <c r="C166" s="217"/>
      <c r="D166" s="217"/>
      <c r="E166" s="217"/>
      <c r="F166" s="217"/>
      <c r="G166" s="217"/>
      <c r="H166" s="217"/>
      <c r="I166" s="217"/>
      <c r="J166" s="217"/>
    </row>
    <row r="167" spans="1:10" x14ac:dyDescent="0.2">
      <c r="A167" s="217"/>
      <c r="B167" s="217"/>
      <c r="C167" s="217"/>
      <c r="D167" s="217"/>
      <c r="E167" s="217"/>
      <c r="F167" s="217"/>
      <c r="G167" s="217"/>
      <c r="H167" s="217"/>
      <c r="I167" s="217"/>
      <c r="J167" s="217"/>
    </row>
    <row r="168" spans="1:10" x14ac:dyDescent="0.2">
      <c r="A168" s="217"/>
      <c r="B168" s="217"/>
      <c r="C168" s="217"/>
      <c r="D168" s="217"/>
      <c r="E168" s="217"/>
      <c r="F168" s="217"/>
      <c r="G168" s="217"/>
      <c r="H168" s="217"/>
      <c r="I168" s="217"/>
      <c r="J168" s="217"/>
    </row>
    <row r="169" spans="1:10" x14ac:dyDescent="0.2">
      <c r="A169" s="217"/>
      <c r="B169" s="217"/>
      <c r="C169" s="217"/>
      <c r="D169" s="217"/>
      <c r="E169" s="217"/>
      <c r="F169" s="217"/>
      <c r="G169" s="217"/>
      <c r="H169" s="217"/>
      <c r="I169" s="217"/>
      <c r="J169" s="217"/>
    </row>
    <row r="170" spans="1:10" x14ac:dyDescent="0.2">
      <c r="A170" s="217"/>
      <c r="B170" s="217"/>
      <c r="C170" s="217"/>
      <c r="D170" s="217"/>
      <c r="E170" s="217"/>
      <c r="F170" s="217"/>
      <c r="G170" s="217"/>
      <c r="H170" s="217"/>
      <c r="I170" s="217"/>
      <c r="J170" s="217"/>
    </row>
    <row r="171" spans="1:10" x14ac:dyDescent="0.2">
      <c r="A171" s="217"/>
      <c r="B171" s="217"/>
      <c r="C171" s="217"/>
      <c r="D171" s="217"/>
      <c r="E171" s="217"/>
      <c r="F171" s="217"/>
      <c r="G171" s="217"/>
      <c r="H171" s="217"/>
      <c r="I171" s="217"/>
      <c r="J171" s="217"/>
    </row>
    <row r="172" spans="1:10" x14ac:dyDescent="0.2">
      <c r="A172" s="217"/>
      <c r="B172" s="217"/>
      <c r="C172" s="217"/>
      <c r="D172" s="217"/>
      <c r="E172" s="217"/>
      <c r="F172" s="217"/>
      <c r="G172" s="217"/>
      <c r="H172" s="217"/>
      <c r="I172" s="217"/>
      <c r="J172" s="217"/>
    </row>
    <row r="173" spans="1:10" x14ac:dyDescent="0.2">
      <c r="A173" s="217"/>
      <c r="B173" s="217"/>
      <c r="C173" s="217"/>
      <c r="D173" s="217"/>
      <c r="E173" s="217"/>
      <c r="F173" s="217"/>
      <c r="G173" s="217"/>
      <c r="H173" s="217"/>
      <c r="I173" s="217"/>
      <c r="J173" s="217"/>
    </row>
    <row r="174" spans="1:10" x14ac:dyDescent="0.2">
      <c r="A174" s="217"/>
      <c r="B174" s="217"/>
      <c r="C174" s="217"/>
      <c r="D174" s="217"/>
      <c r="E174" s="217"/>
      <c r="F174" s="217"/>
      <c r="G174" s="217"/>
      <c r="H174" s="217"/>
      <c r="I174" s="217"/>
      <c r="J174" s="217"/>
    </row>
    <row r="175" spans="1:10" x14ac:dyDescent="0.2">
      <c r="A175" s="217"/>
      <c r="B175" s="217"/>
      <c r="C175" s="217"/>
      <c r="D175" s="217"/>
      <c r="E175" s="217"/>
      <c r="F175" s="217"/>
      <c r="G175" s="217"/>
      <c r="H175" s="217"/>
      <c r="I175" s="217"/>
      <c r="J175" s="217"/>
    </row>
    <row r="176" spans="1:10" x14ac:dyDescent="0.2">
      <c r="A176" s="217"/>
      <c r="B176" s="217"/>
      <c r="C176" s="217"/>
      <c r="D176" s="217"/>
      <c r="E176" s="217"/>
      <c r="F176" s="217"/>
      <c r="G176" s="217"/>
      <c r="H176" s="217"/>
      <c r="I176" s="217"/>
      <c r="J176" s="217"/>
    </row>
    <row r="177" spans="1:10" x14ac:dyDescent="0.2">
      <c r="A177" s="217"/>
      <c r="B177" s="217"/>
      <c r="C177" s="217"/>
      <c r="D177" s="217"/>
      <c r="E177" s="217"/>
      <c r="F177" s="217"/>
      <c r="G177" s="217"/>
      <c r="H177" s="217"/>
      <c r="I177" s="217"/>
      <c r="J177" s="217"/>
    </row>
    <row r="178" spans="1:10" x14ac:dyDescent="0.2">
      <c r="A178" s="217"/>
      <c r="B178" s="217"/>
      <c r="C178" s="217"/>
      <c r="D178" s="217"/>
      <c r="E178" s="217"/>
      <c r="F178" s="217"/>
      <c r="G178" s="217"/>
      <c r="H178" s="217"/>
      <c r="I178" s="217"/>
      <c r="J178" s="217"/>
    </row>
    <row r="179" spans="1:10" x14ac:dyDescent="0.2">
      <c r="A179" s="217"/>
      <c r="B179" s="217"/>
      <c r="C179" s="217"/>
      <c r="D179" s="217"/>
      <c r="E179" s="217"/>
      <c r="F179" s="217"/>
      <c r="G179" s="217"/>
      <c r="H179" s="217"/>
      <c r="I179" s="217"/>
      <c r="J179" s="217"/>
    </row>
    <row r="180" spans="1:10" x14ac:dyDescent="0.2">
      <c r="A180" s="217"/>
      <c r="B180" s="217"/>
      <c r="C180" s="217"/>
      <c r="D180" s="217"/>
      <c r="E180" s="217"/>
      <c r="F180" s="217"/>
      <c r="G180" s="217"/>
      <c r="H180" s="217"/>
      <c r="I180" s="217"/>
      <c r="J180" s="217"/>
    </row>
    <row r="181" spans="1:10" x14ac:dyDescent="0.2">
      <c r="A181" s="217"/>
      <c r="B181" s="217"/>
      <c r="C181" s="217"/>
      <c r="D181" s="217"/>
      <c r="E181" s="217"/>
      <c r="F181" s="217"/>
      <c r="G181" s="217"/>
      <c r="H181" s="217"/>
      <c r="I181" s="217"/>
      <c r="J181" s="217"/>
    </row>
    <row r="182" spans="1:10" x14ac:dyDescent="0.2">
      <c r="A182" s="217"/>
      <c r="B182" s="217"/>
      <c r="C182" s="217"/>
      <c r="D182" s="217"/>
      <c r="E182" s="217"/>
      <c r="F182" s="217"/>
      <c r="G182" s="217"/>
      <c r="H182" s="217"/>
      <c r="I182" s="217"/>
      <c r="J182" s="217"/>
    </row>
    <row r="183" spans="1:10" x14ac:dyDescent="0.2">
      <c r="A183" s="217"/>
      <c r="B183" s="217"/>
      <c r="C183" s="217"/>
      <c r="D183" s="217"/>
      <c r="E183" s="217"/>
      <c r="F183" s="217"/>
      <c r="G183" s="217"/>
      <c r="H183" s="217"/>
      <c r="I183" s="217"/>
      <c r="J183" s="217"/>
    </row>
    <row r="184" spans="1:10" x14ac:dyDescent="0.2">
      <c r="A184" s="217"/>
      <c r="B184" s="217"/>
      <c r="C184" s="217"/>
      <c r="D184" s="217"/>
      <c r="E184" s="217"/>
      <c r="F184" s="217"/>
      <c r="G184" s="217"/>
      <c r="H184" s="217"/>
      <c r="I184" s="217"/>
      <c r="J184" s="217"/>
    </row>
    <row r="185" spans="1:10" x14ac:dyDescent="0.2">
      <c r="A185" s="217"/>
      <c r="B185" s="217"/>
      <c r="C185" s="217"/>
      <c r="D185" s="217"/>
      <c r="E185" s="217"/>
      <c r="F185" s="217"/>
      <c r="G185" s="217"/>
      <c r="H185" s="217"/>
      <c r="I185" s="217"/>
      <c r="J185" s="217"/>
    </row>
    <row r="186" spans="1:10" x14ac:dyDescent="0.2">
      <c r="A186" s="217"/>
      <c r="B186" s="217"/>
      <c r="C186" s="217"/>
      <c r="D186" s="217"/>
      <c r="E186" s="217"/>
      <c r="F186" s="217"/>
      <c r="G186" s="217"/>
      <c r="H186" s="217"/>
      <c r="I186" s="217"/>
      <c r="J186" s="217"/>
    </row>
    <row r="187" spans="1:10" x14ac:dyDescent="0.2">
      <c r="A187" s="217"/>
      <c r="B187" s="217"/>
      <c r="C187" s="217"/>
      <c r="D187" s="217"/>
      <c r="E187" s="217"/>
      <c r="F187" s="217"/>
      <c r="G187" s="217"/>
      <c r="H187" s="217"/>
      <c r="I187" s="217"/>
      <c r="J187" s="217"/>
    </row>
    <row r="188" spans="1:10" x14ac:dyDescent="0.2">
      <c r="A188" s="217"/>
      <c r="B188" s="217"/>
      <c r="C188" s="217"/>
      <c r="D188" s="217"/>
      <c r="E188" s="217"/>
      <c r="F188" s="217"/>
      <c r="G188" s="217"/>
      <c r="H188" s="217"/>
      <c r="I188" s="217"/>
      <c r="J188" s="217"/>
    </row>
    <row r="189" spans="1:10" x14ac:dyDescent="0.2">
      <c r="A189" s="217"/>
      <c r="B189" s="217"/>
      <c r="C189" s="217"/>
      <c r="D189" s="217"/>
      <c r="E189" s="217"/>
      <c r="F189" s="217"/>
      <c r="G189" s="217"/>
      <c r="H189" s="217"/>
      <c r="I189" s="217"/>
      <c r="J189" s="217"/>
    </row>
    <row r="190" spans="1:10" x14ac:dyDescent="0.2">
      <c r="A190" s="217"/>
      <c r="B190" s="217"/>
      <c r="C190" s="217"/>
      <c r="D190" s="217"/>
      <c r="E190" s="217"/>
      <c r="F190" s="217"/>
      <c r="G190" s="217"/>
      <c r="H190" s="217"/>
      <c r="I190" s="217"/>
      <c r="J190" s="217"/>
    </row>
    <row r="191" spans="1:10" x14ac:dyDescent="0.2">
      <c r="A191" s="217"/>
      <c r="B191" s="217"/>
      <c r="C191" s="217"/>
      <c r="D191" s="217"/>
      <c r="E191" s="217"/>
      <c r="F191" s="217"/>
      <c r="G191" s="217"/>
      <c r="H191" s="217"/>
      <c r="I191" s="217"/>
      <c r="J191" s="217"/>
    </row>
  </sheetData>
  <sheetProtection sheet="1" objects="1" scenarios="1" selectLockedCells="1"/>
  <customSheetViews>
    <customSheetView guid="{AFD003A8-502D-4A9E-A928-D54423FD02CD}" scale="80" showPageBreaks="1" printArea="1" view="pageBreakPreview">
      <pane ySplit="32" topLeftCell="A54" activePane="bottomLeft" state="frozen"/>
      <selection pane="bottomLeft" activeCell="N47" sqref="N47:N52"/>
      <pageMargins left="0.78740157480314965" right="0.39370078740157483" top="0.59055118110236227" bottom="0.59055118110236227" header="0.39370078740157483" footer="0.39370078740157483"/>
      <pageSetup paperSize="9" scale="96" fitToHeight="3" orientation="portrait"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customSheetView>
  </customSheetViews>
  <mergeCells count="50">
    <mergeCell ref="A57:A61"/>
    <mergeCell ref="B57:D61"/>
    <mergeCell ref="A47:A51"/>
    <mergeCell ref="A52:A56"/>
    <mergeCell ref="A42:A46"/>
    <mergeCell ref="A21:A23"/>
    <mergeCell ref="B21:B23"/>
    <mergeCell ref="B25:B26"/>
    <mergeCell ref="C3:E3"/>
    <mergeCell ref="C4:E4"/>
    <mergeCell ref="C5:E5"/>
    <mergeCell ref="C6:E6"/>
    <mergeCell ref="B18:C19"/>
    <mergeCell ref="C7:E7"/>
    <mergeCell ref="J47:J51"/>
    <mergeCell ref="B27:B29"/>
    <mergeCell ref="J52:J56"/>
    <mergeCell ref="E23:F23"/>
    <mergeCell ref="F25:I25"/>
    <mergeCell ref="F30:G30"/>
    <mergeCell ref="F31:G31"/>
    <mergeCell ref="C25:E25"/>
    <mergeCell ref="B40:D40"/>
    <mergeCell ref="J40:J41"/>
    <mergeCell ref="I27:I32"/>
    <mergeCell ref="G34:I34"/>
    <mergeCell ref="H30:H32"/>
    <mergeCell ref="E40:F40"/>
    <mergeCell ref="H27:H29"/>
    <mergeCell ref="F32:G32"/>
    <mergeCell ref="G4:J16"/>
    <mergeCell ref="J42:J46"/>
    <mergeCell ref="F27:G27"/>
    <mergeCell ref="F28:G28"/>
    <mergeCell ref="F29:G29"/>
    <mergeCell ref="G40:I40"/>
    <mergeCell ref="F26:G26"/>
    <mergeCell ref="I18:I19"/>
    <mergeCell ref="J18:J19"/>
    <mergeCell ref="G18:H19"/>
    <mergeCell ref="E34:F34"/>
    <mergeCell ref="G57:I61"/>
    <mergeCell ref="E57:F61"/>
    <mergeCell ref="D18:F19"/>
    <mergeCell ref="E20:F20"/>
    <mergeCell ref="E21:F21"/>
    <mergeCell ref="E22:F22"/>
    <mergeCell ref="B34:D34"/>
    <mergeCell ref="B30:B32"/>
    <mergeCell ref="C21:C23"/>
  </mergeCells>
  <phoneticPr fontId="2" type="noConversion"/>
  <conditionalFormatting sqref="C27:E32">
    <cfRule type="cellIs" dxfId="43" priority="1" stopIfTrue="1" operator="equal">
      <formula>""</formula>
    </cfRule>
    <cfRule type="cellIs" dxfId="42" priority="2" stopIfTrue="1" operator="greaterThan">
      <formula>$C$21</formula>
    </cfRule>
    <cfRule type="cellIs" dxfId="41" priority="3" stopIfTrue="1" operator="lessThan">
      <formula>$B$21</formula>
    </cfRule>
  </conditionalFormatting>
  <dataValidations count="2">
    <dataValidation type="list" allowBlank="1" showInputMessage="1" showErrorMessage="1" sqref="J21:J23">
      <formula1>YesOrNo</formula1>
    </dataValidation>
    <dataValidation type="list" allowBlank="1" showInputMessage="1" showErrorMessage="1" sqref="H27:H30 I27">
      <formula1>PassOrFail</formula1>
    </dataValidation>
  </dataValidations>
  <pageMargins left="0.78740157480314965" right="0.39370078740157483" top="0.59055118110236227" bottom="0.59055118110236227" header="0.39370078740157483" footer="0.39370078740157483"/>
  <pageSetup paperSize="9" scale="96" fitToHeight="3"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K191"/>
  <sheetViews>
    <sheetView tabSelected="1" view="pageBreakPreview" zoomScale="80" zoomScaleNormal="80" zoomScaleSheetLayoutView="80" workbookViewId="0">
      <pane ySplit="32" topLeftCell="A33" activePane="bottomLeft" state="frozen"/>
      <selection activeCell="K43" sqref="K43"/>
      <selection pane="bottomLeft" activeCell="K43" sqref="K43"/>
    </sheetView>
  </sheetViews>
  <sheetFormatPr defaultRowHeight="12.75" x14ac:dyDescent="0.2"/>
  <cols>
    <col min="1" max="1" width="9.140625" style="225"/>
    <col min="2" max="2" width="9.85546875" style="225" bestFit="1" customWidth="1"/>
    <col min="3" max="7" width="9.140625" style="225"/>
    <col min="8" max="8" width="9.85546875" style="225" bestFit="1" customWidth="1"/>
    <col min="9" max="10" width="9.140625" style="225"/>
    <col min="11" max="16384" width="9.140625" style="217"/>
  </cols>
  <sheetData>
    <row r="1" spans="1:11" x14ac:dyDescent="0.2">
      <c r="A1" s="215" t="s">
        <v>649</v>
      </c>
      <c r="B1" s="216"/>
      <c r="C1" s="216"/>
      <c r="D1" s="216"/>
      <c r="E1" s="216"/>
      <c r="F1" s="216"/>
      <c r="G1" s="216"/>
      <c r="H1" s="216"/>
      <c r="I1" s="216"/>
      <c r="J1" s="216"/>
      <c r="K1" s="216"/>
    </row>
    <row r="2" spans="1:11" x14ac:dyDescent="0.2">
      <c r="A2" s="215"/>
      <c r="B2" s="216"/>
      <c r="C2" s="216"/>
      <c r="D2" s="216"/>
      <c r="E2" s="216"/>
      <c r="F2" s="216"/>
      <c r="G2" s="216"/>
      <c r="H2" s="216"/>
      <c r="I2" s="216"/>
      <c r="J2" s="216"/>
      <c r="K2" s="216"/>
    </row>
    <row r="3" spans="1:11" x14ac:dyDescent="0.2">
      <c r="A3" s="216" t="s">
        <v>129</v>
      </c>
      <c r="B3" s="216"/>
      <c r="C3" s="830"/>
      <c r="D3" s="830"/>
      <c r="E3" s="830"/>
      <c r="F3" s="216"/>
      <c r="G3" s="217" t="s">
        <v>484</v>
      </c>
      <c r="H3" s="217"/>
      <c r="I3" s="217"/>
      <c r="J3" s="217"/>
    </row>
    <row r="4" spans="1:11" x14ac:dyDescent="0.2">
      <c r="A4" s="216" t="s">
        <v>464</v>
      </c>
      <c r="B4" s="216"/>
      <c r="C4" s="831"/>
      <c r="D4" s="831"/>
      <c r="E4" s="831"/>
      <c r="F4" s="216"/>
      <c r="G4" s="887"/>
      <c r="H4" s="888"/>
      <c r="I4" s="888"/>
      <c r="J4" s="889"/>
    </row>
    <row r="5" spans="1:11" x14ac:dyDescent="0.2">
      <c r="A5" s="216" t="s">
        <v>135</v>
      </c>
      <c r="B5" s="216"/>
      <c r="C5" s="831"/>
      <c r="D5" s="831"/>
      <c r="E5" s="831"/>
      <c r="F5" s="216"/>
      <c r="G5" s="890"/>
      <c r="H5" s="891"/>
      <c r="I5" s="891"/>
      <c r="J5" s="892"/>
    </row>
    <row r="6" spans="1:11" x14ac:dyDescent="0.2">
      <c r="A6" s="216" t="s">
        <v>138</v>
      </c>
      <c r="B6" s="216"/>
      <c r="C6" s="831"/>
      <c r="D6" s="831"/>
      <c r="E6" s="831"/>
      <c r="F6" s="216"/>
      <c r="G6" s="890"/>
      <c r="H6" s="891"/>
      <c r="I6" s="891"/>
      <c r="J6" s="892"/>
    </row>
    <row r="7" spans="1:11" x14ac:dyDescent="0.2">
      <c r="A7" s="216" t="s">
        <v>196</v>
      </c>
      <c r="B7" s="216"/>
      <c r="C7" s="831"/>
      <c r="D7" s="831"/>
      <c r="E7" s="831"/>
      <c r="F7" s="216"/>
      <c r="G7" s="890"/>
      <c r="H7" s="891"/>
      <c r="I7" s="891"/>
      <c r="J7" s="892"/>
    </row>
    <row r="8" spans="1:11" x14ac:dyDescent="0.2">
      <c r="A8" s="216"/>
      <c r="B8" s="216"/>
      <c r="C8" s="216"/>
      <c r="D8" s="216"/>
      <c r="E8" s="216"/>
      <c r="F8" s="216"/>
      <c r="G8" s="890"/>
      <c r="H8" s="891"/>
      <c r="I8" s="891"/>
      <c r="J8" s="892"/>
    </row>
    <row r="9" spans="1:11" ht="15.75" x14ac:dyDescent="0.2">
      <c r="A9" s="216"/>
      <c r="B9" s="216"/>
      <c r="C9" s="89" t="s">
        <v>191</v>
      </c>
      <c r="D9" s="89" t="s">
        <v>697</v>
      </c>
      <c r="E9" s="218" t="s">
        <v>193</v>
      </c>
      <c r="F9" s="216"/>
      <c r="G9" s="890"/>
      <c r="H9" s="891"/>
      <c r="I9" s="891"/>
      <c r="J9" s="892"/>
    </row>
    <row r="10" spans="1:11" x14ac:dyDescent="0.2">
      <c r="A10" s="216" t="s">
        <v>194</v>
      </c>
      <c r="B10" s="216"/>
      <c r="C10" s="235"/>
      <c r="D10" s="235"/>
      <c r="E10" s="235"/>
      <c r="F10" s="219" t="s">
        <v>214</v>
      </c>
      <c r="G10" s="890"/>
      <c r="H10" s="891"/>
      <c r="I10" s="891"/>
      <c r="J10" s="892"/>
    </row>
    <row r="11" spans="1:11" x14ac:dyDescent="0.2">
      <c r="A11" s="216" t="s">
        <v>195</v>
      </c>
      <c r="B11" s="216"/>
      <c r="C11" s="235"/>
      <c r="D11" s="235"/>
      <c r="E11" s="235"/>
      <c r="F11" s="216" t="s">
        <v>137</v>
      </c>
      <c r="G11" s="890"/>
      <c r="H11" s="891"/>
      <c r="I11" s="891"/>
      <c r="J11" s="892"/>
    </row>
    <row r="12" spans="1:11" x14ac:dyDescent="0.2">
      <c r="A12" s="216" t="s">
        <v>139</v>
      </c>
      <c r="B12" s="216"/>
      <c r="C12" s="235"/>
      <c r="D12" s="235"/>
      <c r="E12" s="235"/>
      <c r="F12" s="219" t="s">
        <v>134</v>
      </c>
      <c r="G12" s="890"/>
      <c r="H12" s="891"/>
      <c r="I12" s="891"/>
      <c r="J12" s="892"/>
    </row>
    <row r="13" spans="1:11" x14ac:dyDescent="0.2">
      <c r="A13" s="216" t="s">
        <v>197</v>
      </c>
      <c r="B13" s="216"/>
      <c r="C13" s="235"/>
      <c r="D13" s="235"/>
      <c r="E13" s="235"/>
      <c r="F13" s="219" t="s">
        <v>134</v>
      </c>
      <c r="G13" s="890"/>
      <c r="H13" s="891"/>
      <c r="I13" s="891"/>
      <c r="J13" s="892"/>
    </row>
    <row r="14" spans="1:11" x14ac:dyDescent="0.2">
      <c r="A14" s="216" t="s">
        <v>198</v>
      </c>
      <c r="B14" s="216"/>
      <c r="C14" s="235"/>
      <c r="D14" s="235"/>
      <c r="E14" s="235"/>
      <c r="F14" s="216" t="s">
        <v>137</v>
      </c>
      <c r="G14" s="890"/>
      <c r="H14" s="891"/>
      <c r="I14" s="891"/>
      <c r="J14" s="892"/>
    </row>
    <row r="15" spans="1:11" x14ac:dyDescent="0.2">
      <c r="A15" s="216" t="s">
        <v>140</v>
      </c>
      <c r="B15" s="216"/>
      <c r="C15" s="235"/>
      <c r="D15" s="235"/>
      <c r="E15" s="235"/>
      <c r="F15" s="216" t="s">
        <v>141</v>
      </c>
      <c r="G15" s="890"/>
      <c r="H15" s="891"/>
      <c r="I15" s="891"/>
      <c r="J15" s="892"/>
    </row>
    <row r="16" spans="1:11" x14ac:dyDescent="0.2">
      <c r="A16" s="216" t="s">
        <v>142</v>
      </c>
      <c r="B16" s="216"/>
      <c r="C16" s="235"/>
      <c r="D16" s="235"/>
      <c r="E16" s="235"/>
      <c r="F16" s="220" t="s">
        <v>143</v>
      </c>
      <c r="G16" s="893"/>
      <c r="H16" s="894"/>
      <c r="I16" s="894"/>
      <c r="J16" s="895"/>
    </row>
    <row r="17" spans="1:11" x14ac:dyDescent="0.2">
      <c r="A17" s="216"/>
      <c r="B17" s="216"/>
      <c r="C17" s="221"/>
      <c r="D17" s="221"/>
      <c r="E17" s="221"/>
      <c r="F17" s="220"/>
      <c r="G17" s="217"/>
      <c r="H17" s="217"/>
      <c r="I17" s="217"/>
      <c r="J17" s="217"/>
    </row>
    <row r="18" spans="1:11" ht="15.75" customHeight="1" x14ac:dyDescent="0.2">
      <c r="A18" s="181" t="s">
        <v>199</v>
      </c>
      <c r="B18" s="832" t="s">
        <v>200</v>
      </c>
      <c r="C18" s="833"/>
      <c r="D18" s="896" t="s">
        <v>160</v>
      </c>
      <c r="E18" s="896"/>
      <c r="F18" s="896"/>
      <c r="G18" s="832" t="s">
        <v>356</v>
      </c>
      <c r="H18" s="833"/>
      <c r="I18" s="610" t="s">
        <v>227</v>
      </c>
      <c r="J18" s="610" t="s">
        <v>228</v>
      </c>
    </row>
    <row r="19" spans="1:11" x14ac:dyDescent="0.2">
      <c r="A19" s="182" t="s">
        <v>201</v>
      </c>
      <c r="B19" s="834"/>
      <c r="C19" s="835"/>
      <c r="D19" s="896"/>
      <c r="E19" s="896"/>
      <c r="F19" s="896"/>
      <c r="G19" s="834"/>
      <c r="H19" s="835"/>
      <c r="I19" s="610"/>
      <c r="J19" s="610"/>
    </row>
    <row r="20" spans="1:11" ht="15.75" x14ac:dyDescent="0.2">
      <c r="A20" s="182" t="s">
        <v>202</v>
      </c>
      <c r="B20" s="182" t="s">
        <v>151</v>
      </c>
      <c r="C20" s="182" t="s">
        <v>152</v>
      </c>
      <c r="D20" s="89" t="s">
        <v>149</v>
      </c>
      <c r="E20" s="896" t="s">
        <v>162</v>
      </c>
      <c r="F20" s="896"/>
      <c r="G20" s="383" t="s">
        <v>675</v>
      </c>
      <c r="H20" s="404" t="s">
        <v>674</v>
      </c>
      <c r="I20" s="384" t="s">
        <v>699</v>
      </c>
      <c r="J20" s="89" t="s">
        <v>325</v>
      </c>
    </row>
    <row r="21" spans="1:11" x14ac:dyDescent="0.2">
      <c r="A21" s="865"/>
      <c r="B21" s="901"/>
      <c r="C21" s="901"/>
      <c r="D21" s="89">
        <v>1</v>
      </c>
      <c r="E21" s="897"/>
      <c r="F21" s="897"/>
      <c r="G21" s="236"/>
      <c r="H21" s="236"/>
      <c r="I21" s="226" t="str">
        <f>IF(I36="","",(I36-D36))</f>
        <v/>
      </c>
      <c r="J21" s="235"/>
    </row>
    <row r="22" spans="1:11" x14ac:dyDescent="0.2">
      <c r="A22" s="866"/>
      <c r="B22" s="902"/>
      <c r="C22" s="902"/>
      <c r="D22" s="89">
        <v>2</v>
      </c>
      <c r="E22" s="897"/>
      <c r="F22" s="897"/>
      <c r="G22" s="236"/>
      <c r="H22" s="236"/>
      <c r="I22" s="227" t="str">
        <f>IF(I37="","",(I37-D37))</f>
        <v/>
      </c>
      <c r="J22" s="235"/>
    </row>
    <row r="23" spans="1:11" x14ac:dyDescent="0.2">
      <c r="A23" s="867"/>
      <c r="B23" s="903"/>
      <c r="C23" s="903"/>
      <c r="D23" s="89">
        <v>3</v>
      </c>
      <c r="E23" s="897"/>
      <c r="F23" s="897"/>
      <c r="G23" s="236"/>
      <c r="H23" s="236"/>
      <c r="I23" s="228" t="str">
        <f>IF(I38="","",(I38-D38))</f>
        <v/>
      </c>
      <c r="J23" s="235"/>
    </row>
    <row r="24" spans="1:11" ht="13.5" thickBot="1" x14ac:dyDescent="0.25">
      <c r="A24" s="216"/>
      <c r="B24" s="216"/>
      <c r="C24" s="216"/>
      <c r="D24" s="216"/>
      <c r="E24" s="216"/>
      <c r="F24" s="216"/>
      <c r="G24" s="216"/>
      <c r="H24" s="216"/>
      <c r="I24" s="216"/>
      <c r="J24" s="216"/>
      <c r="K24" s="216"/>
    </row>
    <row r="25" spans="1:11" x14ac:dyDescent="0.2">
      <c r="A25" s="181" t="s">
        <v>183</v>
      </c>
      <c r="B25" s="898" t="s">
        <v>203</v>
      </c>
      <c r="C25" s="852" t="s">
        <v>166</v>
      </c>
      <c r="D25" s="908"/>
      <c r="E25" s="914"/>
      <c r="F25" s="911" t="s">
        <v>695</v>
      </c>
      <c r="G25" s="912"/>
      <c r="H25" s="912"/>
      <c r="I25" s="913"/>
      <c r="J25" s="217"/>
    </row>
    <row r="26" spans="1:11" ht="15.75" x14ac:dyDescent="0.2">
      <c r="A26" s="182" t="s">
        <v>149</v>
      </c>
      <c r="B26" s="900"/>
      <c r="C26" s="390" t="s">
        <v>697</v>
      </c>
      <c r="D26" s="184" t="s">
        <v>193</v>
      </c>
      <c r="E26" s="222" t="s">
        <v>517</v>
      </c>
      <c r="F26" s="909" t="s">
        <v>154</v>
      </c>
      <c r="G26" s="853"/>
      <c r="H26" s="89" t="s">
        <v>203</v>
      </c>
      <c r="I26" s="90" t="s">
        <v>204</v>
      </c>
      <c r="J26" s="217"/>
    </row>
    <row r="27" spans="1:11" x14ac:dyDescent="0.2">
      <c r="A27" s="89">
        <v>1</v>
      </c>
      <c r="B27" s="898">
        <v>1</v>
      </c>
      <c r="C27" s="229" t="str">
        <f>IF(E36="","",E36-B36)</f>
        <v/>
      </c>
      <c r="D27" s="230" t="str">
        <f>IF(G36="","",IF(J21="","",IF(J21="Yes","",G36-B36)))</f>
        <v/>
      </c>
      <c r="E27" s="230" t="str">
        <f>IF(I21="","",IF(J21="","",IF(J21="No","",(G36-B36)-I21)))</f>
        <v/>
      </c>
      <c r="F27" s="907"/>
      <c r="G27" s="855"/>
      <c r="H27" s="918"/>
      <c r="I27" s="916"/>
      <c r="J27" s="217"/>
    </row>
    <row r="28" spans="1:11" x14ac:dyDescent="0.2">
      <c r="A28" s="89">
        <v>2</v>
      </c>
      <c r="B28" s="899"/>
      <c r="C28" s="210" t="str">
        <f>IF(E37="","",E37-B37)</f>
        <v/>
      </c>
      <c r="D28" s="231" t="str">
        <f>IF(G37="","",IF(J22="","",IF(J22="Yes","",G37-B37)))</f>
        <v/>
      </c>
      <c r="E28" s="231" t="str">
        <f>IF(I22="","",IF(J22="","",IF(J22="No","",(G37-B37)-I22)))</f>
        <v/>
      </c>
      <c r="F28" s="907"/>
      <c r="G28" s="855"/>
      <c r="H28" s="918"/>
      <c r="I28" s="916"/>
      <c r="J28" s="217"/>
    </row>
    <row r="29" spans="1:11" x14ac:dyDescent="0.2">
      <c r="A29" s="181">
        <v>3</v>
      </c>
      <c r="B29" s="899"/>
      <c r="C29" s="212" t="str">
        <f>IF(E38="","",E38-B38)</f>
        <v/>
      </c>
      <c r="D29" s="232" t="str">
        <f>IF(G38="","",IF(J23="","",IF(J23="Yes","",G38-B38)))</f>
        <v/>
      </c>
      <c r="E29" s="232" t="str">
        <f>IF(I23="","",IF(J23="","",IF(J23="No","",(G38-B38)-I23)))</f>
        <v/>
      </c>
      <c r="F29" s="907"/>
      <c r="G29" s="855"/>
      <c r="H29" s="918"/>
      <c r="I29" s="916"/>
      <c r="J29" s="217"/>
    </row>
    <row r="30" spans="1:11" x14ac:dyDescent="0.2">
      <c r="A30" s="89">
        <v>1</v>
      </c>
      <c r="B30" s="898">
        <v>2</v>
      </c>
      <c r="C30" s="207" t="str">
        <f>IF(F36="","",F36-C36)</f>
        <v/>
      </c>
      <c r="D30" s="233" t="str">
        <f>IF(H36="","",IF(J21="","",IF(J21="Yes","",H36-C36)))</f>
        <v/>
      </c>
      <c r="E30" s="233" t="str">
        <f>IF(I21="","",IF(J21="","",IF(J21="No","",H36-C36-I21)))</f>
        <v/>
      </c>
      <c r="F30" s="907"/>
      <c r="G30" s="855"/>
      <c r="H30" s="918"/>
      <c r="I30" s="916"/>
      <c r="J30" s="217"/>
    </row>
    <row r="31" spans="1:11" x14ac:dyDescent="0.2">
      <c r="A31" s="89">
        <v>2</v>
      </c>
      <c r="B31" s="899"/>
      <c r="C31" s="229" t="str">
        <f>IF(F37="","",F37-C37)</f>
        <v/>
      </c>
      <c r="D31" s="231" t="str">
        <f>IF(H37="","",IF(J22="","",IF(J22="Yes","",H37-C37)))</f>
        <v/>
      </c>
      <c r="E31" s="231" t="str">
        <f>IF(I22="","",IF(J22="","",IF(J22="No","",H37-C37-I22)))</f>
        <v/>
      </c>
      <c r="F31" s="907"/>
      <c r="G31" s="855"/>
      <c r="H31" s="918"/>
      <c r="I31" s="916"/>
      <c r="J31" s="217"/>
    </row>
    <row r="32" spans="1:11" ht="13.5" thickBot="1" x14ac:dyDescent="0.25">
      <c r="A32" s="89">
        <v>3</v>
      </c>
      <c r="B32" s="900"/>
      <c r="C32" s="234" t="str">
        <f>IF(F38="","",F38-C38)</f>
        <v/>
      </c>
      <c r="D32" s="232" t="str">
        <f>IF(H38="","",IF(J23="","",IF(J23="Yes","",H38-C38)))</f>
        <v/>
      </c>
      <c r="E32" s="232" t="str">
        <f>IF(I23="","",IF(J23="","",IF(J23="No","",H38-C38-I23)))</f>
        <v/>
      </c>
      <c r="F32" s="920"/>
      <c r="G32" s="921"/>
      <c r="H32" s="919"/>
      <c r="I32" s="917"/>
      <c r="J32" s="217"/>
    </row>
    <row r="33" spans="1:11" x14ac:dyDescent="0.2">
      <c r="A33" s="223"/>
      <c r="B33" s="216"/>
      <c r="C33" s="216"/>
      <c r="D33" s="216"/>
      <c r="E33" s="216"/>
      <c r="F33" s="216"/>
      <c r="G33" s="216"/>
      <c r="H33" s="216"/>
      <c r="I33" s="216"/>
      <c r="J33" s="216"/>
      <c r="K33" s="216"/>
    </row>
    <row r="34" spans="1:11" ht="15.75" x14ac:dyDescent="0.2">
      <c r="A34" s="181" t="s">
        <v>183</v>
      </c>
      <c r="B34" s="853" t="s">
        <v>694</v>
      </c>
      <c r="C34" s="896"/>
      <c r="D34" s="896"/>
      <c r="E34" s="845" t="s">
        <v>698</v>
      </c>
      <c r="F34" s="631"/>
      <c r="G34" s="896" t="s">
        <v>692</v>
      </c>
      <c r="H34" s="896"/>
      <c r="I34" s="896"/>
      <c r="J34" s="224"/>
    </row>
    <row r="35" spans="1:11" x14ac:dyDescent="0.2">
      <c r="A35" s="182" t="s">
        <v>149</v>
      </c>
      <c r="B35" s="185" t="s">
        <v>172</v>
      </c>
      <c r="C35" s="181" t="s">
        <v>182</v>
      </c>
      <c r="D35" s="181" t="s">
        <v>205</v>
      </c>
      <c r="E35" s="181" t="s">
        <v>172</v>
      </c>
      <c r="F35" s="181" t="s">
        <v>182</v>
      </c>
      <c r="G35" s="181" t="s">
        <v>172</v>
      </c>
      <c r="H35" s="181" t="s">
        <v>182</v>
      </c>
      <c r="I35" s="181" t="s">
        <v>205</v>
      </c>
      <c r="J35" s="217"/>
    </row>
    <row r="36" spans="1:11" x14ac:dyDescent="0.2">
      <c r="A36" s="182">
        <v>1</v>
      </c>
      <c r="B36" s="207" t="str">
        <f t="shared" ref="B36:I36" si="0">IF(B46="","",(AVERAGE(B42:B46)))</f>
        <v/>
      </c>
      <c r="C36" s="208" t="str">
        <f t="shared" si="0"/>
        <v/>
      </c>
      <c r="D36" s="208" t="str">
        <f t="shared" si="0"/>
        <v/>
      </c>
      <c r="E36" s="208" t="str">
        <f t="shared" si="0"/>
        <v/>
      </c>
      <c r="F36" s="208" t="str">
        <f t="shared" si="0"/>
        <v/>
      </c>
      <c r="G36" s="208" t="str">
        <f t="shared" si="0"/>
        <v/>
      </c>
      <c r="H36" s="208" t="str">
        <f t="shared" si="0"/>
        <v/>
      </c>
      <c r="I36" s="209" t="str">
        <f t="shared" si="0"/>
        <v/>
      </c>
      <c r="J36" s="217"/>
    </row>
    <row r="37" spans="1:11" x14ac:dyDescent="0.2">
      <c r="A37" s="89">
        <v>2</v>
      </c>
      <c r="B37" s="210" t="str">
        <f t="shared" ref="B37:I37" si="1">IF(B51="","",(AVERAGE(B47:B51)))</f>
        <v/>
      </c>
      <c r="C37" s="183" t="str">
        <f t="shared" si="1"/>
        <v/>
      </c>
      <c r="D37" s="183" t="str">
        <f t="shared" si="1"/>
        <v/>
      </c>
      <c r="E37" s="183" t="str">
        <f t="shared" si="1"/>
        <v/>
      </c>
      <c r="F37" s="183" t="str">
        <f t="shared" si="1"/>
        <v/>
      </c>
      <c r="G37" s="183" t="str">
        <f t="shared" si="1"/>
        <v/>
      </c>
      <c r="H37" s="183" t="str">
        <f t="shared" si="1"/>
        <v/>
      </c>
      <c r="I37" s="211" t="str">
        <f t="shared" si="1"/>
        <v/>
      </c>
      <c r="J37" s="217"/>
    </row>
    <row r="38" spans="1:11" x14ac:dyDescent="0.2">
      <c r="A38" s="89">
        <v>3</v>
      </c>
      <c r="B38" s="212" t="str">
        <f t="shared" ref="B38:I38" si="2">IF(B56="","",(AVERAGE(B52:B56)))</f>
        <v/>
      </c>
      <c r="C38" s="213" t="str">
        <f t="shared" si="2"/>
        <v/>
      </c>
      <c r="D38" s="213" t="str">
        <f t="shared" si="2"/>
        <v/>
      </c>
      <c r="E38" s="213" t="str">
        <f t="shared" si="2"/>
        <v/>
      </c>
      <c r="F38" s="213" t="str">
        <f t="shared" si="2"/>
        <v/>
      </c>
      <c r="G38" s="213" t="str">
        <f t="shared" si="2"/>
        <v/>
      </c>
      <c r="H38" s="213" t="str">
        <f t="shared" si="2"/>
        <v/>
      </c>
      <c r="I38" s="214" t="str">
        <f t="shared" si="2"/>
        <v/>
      </c>
      <c r="J38" s="217"/>
    </row>
    <row r="39" spans="1:11" x14ac:dyDescent="0.2">
      <c r="A39" s="223"/>
      <c r="B39" s="216"/>
      <c r="C39" s="216"/>
      <c r="D39" s="216"/>
      <c r="E39" s="216"/>
      <c r="F39" s="216"/>
      <c r="G39" s="217"/>
      <c r="H39" s="216"/>
      <c r="I39" s="216"/>
      <c r="J39" s="216"/>
    </row>
    <row r="40" spans="1:11" ht="15.75" x14ac:dyDescent="0.2">
      <c r="A40" s="181" t="s">
        <v>183</v>
      </c>
      <c r="B40" s="852" t="s">
        <v>690</v>
      </c>
      <c r="C40" s="908"/>
      <c r="D40" s="853"/>
      <c r="E40" s="845" t="s">
        <v>700</v>
      </c>
      <c r="F40" s="631"/>
      <c r="G40" s="852" t="s">
        <v>688</v>
      </c>
      <c r="H40" s="908"/>
      <c r="I40" s="853"/>
      <c r="J40" s="915" t="s">
        <v>154</v>
      </c>
    </row>
    <row r="41" spans="1:11" x14ac:dyDescent="0.2">
      <c r="A41" s="182" t="s">
        <v>149</v>
      </c>
      <c r="B41" s="89" t="s">
        <v>172</v>
      </c>
      <c r="C41" s="89" t="s">
        <v>182</v>
      </c>
      <c r="D41" s="89" t="s">
        <v>205</v>
      </c>
      <c r="E41" s="89" t="s">
        <v>172</v>
      </c>
      <c r="F41" s="89" t="s">
        <v>182</v>
      </c>
      <c r="G41" s="89" t="s">
        <v>172</v>
      </c>
      <c r="H41" s="89" t="s">
        <v>182</v>
      </c>
      <c r="I41" s="89" t="s">
        <v>205</v>
      </c>
      <c r="J41" s="915"/>
    </row>
    <row r="42" spans="1:11" x14ac:dyDescent="0.2">
      <c r="A42" s="896">
        <v>1</v>
      </c>
      <c r="B42" s="237"/>
      <c r="C42" s="237"/>
      <c r="D42" s="237"/>
      <c r="E42" s="237"/>
      <c r="F42" s="237"/>
      <c r="G42" s="237"/>
      <c r="H42" s="237"/>
      <c r="I42" s="237"/>
      <c r="J42" s="904"/>
    </row>
    <row r="43" spans="1:11" x14ac:dyDescent="0.2">
      <c r="A43" s="896"/>
      <c r="B43" s="237"/>
      <c r="C43" s="237"/>
      <c r="D43" s="237"/>
      <c r="E43" s="237"/>
      <c r="F43" s="237"/>
      <c r="G43" s="237"/>
      <c r="H43" s="237"/>
      <c r="I43" s="237"/>
      <c r="J43" s="905"/>
    </row>
    <row r="44" spans="1:11" x14ac:dyDescent="0.2">
      <c r="A44" s="896"/>
      <c r="B44" s="237"/>
      <c r="C44" s="237"/>
      <c r="D44" s="237"/>
      <c r="E44" s="237"/>
      <c r="F44" s="237"/>
      <c r="G44" s="237"/>
      <c r="H44" s="237"/>
      <c r="I44" s="237"/>
      <c r="J44" s="905"/>
    </row>
    <row r="45" spans="1:11" x14ac:dyDescent="0.2">
      <c r="A45" s="896"/>
      <c r="B45" s="237"/>
      <c r="C45" s="237"/>
      <c r="D45" s="237"/>
      <c r="E45" s="237"/>
      <c r="F45" s="237"/>
      <c r="G45" s="237"/>
      <c r="H45" s="237"/>
      <c r="I45" s="237"/>
      <c r="J45" s="905"/>
    </row>
    <row r="46" spans="1:11" x14ac:dyDescent="0.2">
      <c r="A46" s="896"/>
      <c r="B46" s="237"/>
      <c r="C46" s="237"/>
      <c r="D46" s="237"/>
      <c r="E46" s="237"/>
      <c r="F46" s="237"/>
      <c r="G46" s="237"/>
      <c r="H46" s="237"/>
      <c r="I46" s="237"/>
      <c r="J46" s="906"/>
    </row>
    <row r="47" spans="1:11" x14ac:dyDescent="0.2">
      <c r="A47" s="896">
        <v>2</v>
      </c>
      <c r="B47" s="237"/>
      <c r="C47" s="237"/>
      <c r="D47" s="237"/>
      <c r="E47" s="237"/>
      <c r="F47" s="237"/>
      <c r="G47" s="237"/>
      <c r="H47" s="237"/>
      <c r="I47" s="237"/>
      <c r="J47" s="904"/>
    </row>
    <row r="48" spans="1:11" x14ac:dyDescent="0.2">
      <c r="A48" s="896"/>
      <c r="B48" s="237"/>
      <c r="C48" s="237"/>
      <c r="D48" s="237"/>
      <c r="E48" s="237"/>
      <c r="F48" s="237"/>
      <c r="G48" s="237"/>
      <c r="H48" s="237"/>
      <c r="I48" s="237"/>
      <c r="J48" s="905"/>
    </row>
    <row r="49" spans="1:10" x14ac:dyDescent="0.2">
      <c r="A49" s="896"/>
      <c r="B49" s="237"/>
      <c r="C49" s="237"/>
      <c r="D49" s="237"/>
      <c r="E49" s="237"/>
      <c r="F49" s="237"/>
      <c r="G49" s="237"/>
      <c r="H49" s="237"/>
      <c r="I49" s="237"/>
      <c r="J49" s="905"/>
    </row>
    <row r="50" spans="1:10" x14ac:dyDescent="0.2">
      <c r="A50" s="896"/>
      <c r="B50" s="237"/>
      <c r="C50" s="237"/>
      <c r="D50" s="237"/>
      <c r="E50" s="237"/>
      <c r="F50" s="237"/>
      <c r="G50" s="237"/>
      <c r="H50" s="237"/>
      <c r="I50" s="237"/>
      <c r="J50" s="905"/>
    </row>
    <row r="51" spans="1:10" x14ac:dyDescent="0.2">
      <c r="A51" s="896"/>
      <c r="B51" s="237"/>
      <c r="C51" s="237"/>
      <c r="D51" s="237"/>
      <c r="E51" s="237"/>
      <c r="F51" s="237"/>
      <c r="G51" s="237"/>
      <c r="H51" s="237"/>
      <c r="I51" s="237"/>
      <c r="J51" s="906"/>
    </row>
    <row r="52" spans="1:10" x14ac:dyDescent="0.2">
      <c r="A52" s="896">
        <v>3</v>
      </c>
      <c r="B52" s="237"/>
      <c r="C52" s="237"/>
      <c r="D52" s="237"/>
      <c r="E52" s="237"/>
      <c r="F52" s="237"/>
      <c r="G52" s="237"/>
      <c r="H52" s="237"/>
      <c r="I52" s="237"/>
      <c r="J52" s="904"/>
    </row>
    <row r="53" spans="1:10" x14ac:dyDescent="0.2">
      <c r="A53" s="896"/>
      <c r="B53" s="237"/>
      <c r="C53" s="237"/>
      <c r="D53" s="237"/>
      <c r="E53" s="237"/>
      <c r="F53" s="237"/>
      <c r="G53" s="237"/>
      <c r="H53" s="237"/>
      <c r="I53" s="237"/>
      <c r="J53" s="905"/>
    </row>
    <row r="54" spans="1:10" x14ac:dyDescent="0.2">
      <c r="A54" s="896"/>
      <c r="B54" s="237"/>
      <c r="C54" s="237"/>
      <c r="D54" s="237"/>
      <c r="E54" s="237"/>
      <c r="F54" s="237"/>
      <c r="G54" s="237"/>
      <c r="H54" s="237"/>
      <c r="I54" s="237"/>
      <c r="J54" s="905"/>
    </row>
    <row r="55" spans="1:10" x14ac:dyDescent="0.2">
      <c r="A55" s="896"/>
      <c r="B55" s="237"/>
      <c r="C55" s="237"/>
      <c r="D55" s="237"/>
      <c r="E55" s="237"/>
      <c r="F55" s="237"/>
      <c r="G55" s="237"/>
      <c r="H55" s="237"/>
      <c r="I55" s="237"/>
      <c r="J55" s="905"/>
    </row>
    <row r="56" spans="1:10" x14ac:dyDescent="0.2">
      <c r="A56" s="896"/>
      <c r="B56" s="237"/>
      <c r="C56" s="237"/>
      <c r="D56" s="237"/>
      <c r="E56" s="237"/>
      <c r="F56" s="237"/>
      <c r="G56" s="237"/>
      <c r="H56" s="237"/>
      <c r="I56" s="237"/>
      <c r="J56" s="906"/>
    </row>
    <row r="57" spans="1:10" x14ac:dyDescent="0.2">
      <c r="A57" s="898" t="s">
        <v>154</v>
      </c>
      <c r="B57" s="887"/>
      <c r="C57" s="888"/>
      <c r="D57" s="889"/>
      <c r="E57" s="887"/>
      <c r="F57" s="889"/>
      <c r="G57" s="887"/>
      <c r="H57" s="888"/>
      <c r="I57" s="889"/>
      <c r="J57" s="217"/>
    </row>
    <row r="58" spans="1:10" x14ac:dyDescent="0.2">
      <c r="A58" s="899"/>
      <c r="B58" s="890"/>
      <c r="C58" s="891"/>
      <c r="D58" s="892"/>
      <c r="E58" s="890"/>
      <c r="F58" s="892"/>
      <c r="G58" s="890"/>
      <c r="H58" s="891"/>
      <c r="I58" s="892"/>
      <c r="J58" s="217"/>
    </row>
    <row r="59" spans="1:10" x14ac:dyDescent="0.2">
      <c r="A59" s="899"/>
      <c r="B59" s="890"/>
      <c r="C59" s="891"/>
      <c r="D59" s="892"/>
      <c r="E59" s="890"/>
      <c r="F59" s="892"/>
      <c r="G59" s="890"/>
      <c r="H59" s="891"/>
      <c r="I59" s="892"/>
      <c r="J59" s="217"/>
    </row>
    <row r="60" spans="1:10" x14ac:dyDescent="0.2">
      <c r="A60" s="899"/>
      <c r="B60" s="890"/>
      <c r="C60" s="891"/>
      <c r="D60" s="892"/>
      <c r="E60" s="890"/>
      <c r="F60" s="892"/>
      <c r="G60" s="890"/>
      <c r="H60" s="891"/>
      <c r="I60" s="892"/>
      <c r="J60" s="217"/>
    </row>
    <row r="61" spans="1:10" x14ac:dyDescent="0.2">
      <c r="A61" s="900"/>
      <c r="B61" s="893"/>
      <c r="C61" s="894"/>
      <c r="D61" s="895"/>
      <c r="E61" s="893"/>
      <c r="F61" s="895"/>
      <c r="G61" s="893"/>
      <c r="H61" s="894"/>
      <c r="I61" s="895"/>
      <c r="J61" s="217"/>
    </row>
    <row r="62" spans="1:10" x14ac:dyDescent="0.2">
      <c r="A62" s="217"/>
      <c r="B62" s="217"/>
      <c r="C62" s="217"/>
      <c r="D62" s="217"/>
      <c r="E62" s="217"/>
      <c r="F62" s="217"/>
      <c r="G62" s="217"/>
      <c r="H62" s="217"/>
      <c r="I62" s="217"/>
      <c r="J62" s="217"/>
    </row>
    <row r="63" spans="1:10" x14ac:dyDescent="0.2">
      <c r="A63" s="217"/>
      <c r="B63" s="217"/>
      <c r="C63" s="217"/>
      <c r="D63" s="217"/>
      <c r="E63" s="217"/>
      <c r="F63" s="217"/>
      <c r="G63" s="217"/>
      <c r="H63" s="217"/>
      <c r="I63" s="217"/>
      <c r="J63" s="217"/>
    </row>
    <row r="64" spans="1:10" x14ac:dyDescent="0.2">
      <c r="A64" s="217"/>
      <c r="B64" s="217"/>
      <c r="C64" s="217"/>
      <c r="D64" s="217"/>
      <c r="E64" s="217"/>
      <c r="F64" s="217"/>
      <c r="G64" s="217"/>
      <c r="H64" s="217"/>
      <c r="I64" s="217"/>
      <c r="J64" s="217"/>
    </row>
    <row r="65" spans="1:10" x14ac:dyDescent="0.2">
      <c r="A65" s="217"/>
      <c r="B65" s="217"/>
      <c r="C65" s="217"/>
      <c r="D65" s="217"/>
      <c r="E65" s="217"/>
      <c r="F65" s="217"/>
      <c r="G65" s="217"/>
      <c r="H65" s="217"/>
      <c r="I65" s="217"/>
      <c r="J65" s="217"/>
    </row>
    <row r="66" spans="1:10" x14ac:dyDescent="0.2">
      <c r="A66" s="217"/>
      <c r="B66" s="217"/>
      <c r="C66" s="217"/>
      <c r="D66" s="217"/>
      <c r="E66" s="217"/>
      <c r="F66" s="217"/>
      <c r="G66" s="217"/>
      <c r="H66" s="217"/>
      <c r="I66" s="217"/>
      <c r="J66" s="217"/>
    </row>
    <row r="67" spans="1:10" x14ac:dyDescent="0.2">
      <c r="A67" s="217"/>
      <c r="B67" s="217"/>
      <c r="C67" s="217"/>
      <c r="D67" s="217"/>
      <c r="E67" s="217"/>
      <c r="F67" s="217"/>
      <c r="G67" s="217"/>
      <c r="H67" s="217"/>
      <c r="I67" s="217"/>
      <c r="J67" s="217"/>
    </row>
    <row r="68" spans="1:10" x14ac:dyDescent="0.2">
      <c r="A68" s="217"/>
      <c r="B68" s="217"/>
      <c r="C68" s="217"/>
      <c r="D68" s="217"/>
      <c r="E68" s="217"/>
      <c r="F68" s="217"/>
      <c r="G68" s="217"/>
      <c r="H68" s="217"/>
      <c r="I68" s="217"/>
      <c r="J68" s="217"/>
    </row>
    <row r="69" spans="1:10" x14ac:dyDescent="0.2">
      <c r="A69" s="217"/>
      <c r="B69" s="217"/>
      <c r="C69" s="217"/>
      <c r="D69" s="217"/>
      <c r="E69" s="217"/>
      <c r="F69" s="217"/>
      <c r="G69" s="217"/>
      <c r="H69" s="217"/>
      <c r="I69" s="217"/>
      <c r="J69" s="217"/>
    </row>
    <row r="70" spans="1:10" x14ac:dyDescent="0.2">
      <c r="A70" s="217"/>
      <c r="B70" s="217"/>
      <c r="C70" s="217"/>
      <c r="D70" s="217"/>
      <c r="E70" s="217"/>
      <c r="F70" s="217"/>
      <c r="G70" s="217"/>
      <c r="H70" s="217"/>
      <c r="I70" s="217"/>
      <c r="J70" s="217"/>
    </row>
    <row r="71" spans="1:10" x14ac:dyDescent="0.2">
      <c r="A71" s="217"/>
      <c r="B71" s="217"/>
      <c r="C71" s="217"/>
      <c r="D71" s="217"/>
      <c r="E71" s="217"/>
      <c r="F71" s="217"/>
      <c r="G71" s="217"/>
      <c r="H71" s="217"/>
      <c r="I71" s="217"/>
      <c r="J71" s="217"/>
    </row>
    <row r="72" spans="1:10" x14ac:dyDescent="0.2">
      <c r="A72" s="217"/>
      <c r="B72" s="217"/>
      <c r="C72" s="217"/>
      <c r="D72" s="217"/>
      <c r="E72" s="217"/>
      <c r="F72" s="217"/>
      <c r="G72" s="217"/>
      <c r="H72" s="217"/>
      <c r="I72" s="217"/>
      <c r="J72" s="217"/>
    </row>
    <row r="73" spans="1:10" x14ac:dyDescent="0.2">
      <c r="A73" s="217"/>
      <c r="B73" s="217"/>
      <c r="C73" s="217"/>
      <c r="D73" s="217"/>
      <c r="E73" s="217"/>
      <c r="F73" s="217"/>
      <c r="G73" s="217"/>
      <c r="H73" s="217"/>
      <c r="I73" s="217"/>
      <c r="J73" s="217"/>
    </row>
    <row r="74" spans="1:10" x14ac:dyDescent="0.2">
      <c r="A74" s="217"/>
      <c r="B74" s="217"/>
      <c r="C74" s="217"/>
      <c r="D74" s="217"/>
      <c r="E74" s="217"/>
      <c r="F74" s="217"/>
      <c r="G74" s="217"/>
      <c r="H74" s="217"/>
      <c r="I74" s="217"/>
      <c r="J74" s="217"/>
    </row>
    <row r="75" spans="1:10" x14ac:dyDescent="0.2">
      <c r="A75" s="217"/>
      <c r="B75" s="217"/>
      <c r="C75" s="217"/>
      <c r="D75" s="217"/>
      <c r="E75" s="217"/>
      <c r="F75" s="217"/>
      <c r="G75" s="217"/>
      <c r="H75" s="217"/>
      <c r="I75" s="217"/>
      <c r="J75" s="217"/>
    </row>
    <row r="76" spans="1:10" x14ac:dyDescent="0.2">
      <c r="A76" s="217"/>
      <c r="B76" s="217"/>
      <c r="C76" s="217"/>
      <c r="D76" s="217"/>
      <c r="E76" s="217"/>
      <c r="F76" s="217"/>
      <c r="G76" s="217"/>
      <c r="H76" s="217"/>
      <c r="I76" s="217"/>
      <c r="J76" s="217"/>
    </row>
    <row r="77" spans="1:10" x14ac:dyDescent="0.2">
      <c r="A77" s="217"/>
      <c r="B77" s="217"/>
      <c r="C77" s="217"/>
      <c r="D77" s="217"/>
      <c r="E77" s="217"/>
      <c r="F77" s="217"/>
      <c r="G77" s="217"/>
      <c r="H77" s="217"/>
      <c r="I77" s="217"/>
      <c r="J77" s="217"/>
    </row>
    <row r="78" spans="1:10" x14ac:dyDescent="0.2">
      <c r="A78" s="217"/>
      <c r="B78" s="217"/>
      <c r="C78" s="217"/>
      <c r="D78" s="217"/>
      <c r="E78" s="217"/>
      <c r="F78" s="217"/>
      <c r="G78" s="217"/>
      <c r="H78" s="217"/>
      <c r="I78" s="217"/>
      <c r="J78" s="217"/>
    </row>
    <row r="79" spans="1:10" x14ac:dyDescent="0.2">
      <c r="A79" s="217"/>
      <c r="B79" s="217"/>
      <c r="C79" s="217"/>
      <c r="D79" s="217"/>
      <c r="E79" s="217"/>
      <c r="F79" s="217"/>
      <c r="G79" s="217"/>
      <c r="H79" s="217"/>
      <c r="I79" s="217"/>
      <c r="J79" s="217"/>
    </row>
    <row r="80" spans="1:10" x14ac:dyDescent="0.2">
      <c r="A80" s="217"/>
      <c r="B80" s="217"/>
      <c r="C80" s="217"/>
      <c r="D80" s="217"/>
      <c r="E80" s="217"/>
      <c r="F80" s="217"/>
      <c r="G80" s="217"/>
      <c r="H80" s="217"/>
      <c r="I80" s="217"/>
      <c r="J80" s="217"/>
    </row>
    <row r="81" spans="1:10" x14ac:dyDescent="0.2">
      <c r="A81" s="217"/>
      <c r="B81" s="217"/>
      <c r="C81" s="217"/>
      <c r="D81" s="217"/>
      <c r="E81" s="217"/>
      <c r="F81" s="217"/>
      <c r="G81" s="217"/>
      <c r="H81" s="217"/>
      <c r="I81" s="217"/>
      <c r="J81" s="217"/>
    </row>
    <row r="82" spans="1:10" x14ac:dyDescent="0.2">
      <c r="A82" s="217"/>
      <c r="B82" s="217"/>
      <c r="C82" s="217"/>
      <c r="D82" s="217"/>
      <c r="E82" s="217"/>
      <c r="F82" s="217"/>
      <c r="G82" s="217"/>
      <c r="H82" s="217"/>
      <c r="I82" s="217"/>
      <c r="J82" s="217"/>
    </row>
    <row r="83" spans="1:10" x14ac:dyDescent="0.2">
      <c r="A83" s="217"/>
      <c r="B83" s="217"/>
      <c r="C83" s="217"/>
      <c r="D83" s="217"/>
      <c r="E83" s="217"/>
      <c r="F83" s="217"/>
      <c r="G83" s="217"/>
      <c r="H83" s="217"/>
      <c r="I83" s="217"/>
      <c r="J83" s="217"/>
    </row>
    <row r="84" spans="1:10" x14ac:dyDescent="0.2">
      <c r="A84" s="217"/>
      <c r="B84" s="217"/>
      <c r="C84" s="217"/>
      <c r="D84" s="217"/>
      <c r="E84" s="217"/>
      <c r="F84" s="217"/>
      <c r="G84" s="217"/>
      <c r="H84" s="217"/>
      <c r="I84" s="217"/>
      <c r="J84" s="217"/>
    </row>
    <row r="85" spans="1:10" x14ac:dyDescent="0.2">
      <c r="A85" s="217"/>
      <c r="B85" s="217"/>
      <c r="C85" s="217"/>
      <c r="D85" s="217"/>
      <c r="E85" s="217"/>
      <c r="F85" s="217"/>
      <c r="G85" s="217"/>
      <c r="H85" s="217"/>
      <c r="I85" s="217"/>
      <c r="J85" s="217"/>
    </row>
    <row r="86" spans="1:10" x14ac:dyDescent="0.2">
      <c r="A86" s="217"/>
      <c r="B86" s="217"/>
      <c r="C86" s="217"/>
      <c r="D86" s="217"/>
      <c r="E86" s="217"/>
      <c r="F86" s="217"/>
      <c r="G86" s="217"/>
      <c r="H86" s="217"/>
      <c r="I86" s="217"/>
      <c r="J86" s="217"/>
    </row>
    <row r="87" spans="1:10" x14ac:dyDescent="0.2">
      <c r="A87" s="217"/>
      <c r="B87" s="217"/>
      <c r="C87" s="217"/>
      <c r="D87" s="217"/>
      <c r="E87" s="217"/>
      <c r="F87" s="217"/>
      <c r="G87" s="217"/>
      <c r="H87" s="217"/>
      <c r="I87" s="217"/>
      <c r="J87" s="217"/>
    </row>
    <row r="88" spans="1:10" x14ac:dyDescent="0.2">
      <c r="A88" s="217"/>
      <c r="B88" s="217"/>
      <c r="C88" s="217"/>
      <c r="D88" s="217"/>
      <c r="E88" s="217"/>
      <c r="F88" s="217"/>
      <c r="G88" s="217"/>
      <c r="H88" s="217"/>
      <c r="I88" s="217"/>
      <c r="J88" s="217"/>
    </row>
    <row r="89" spans="1:10" x14ac:dyDescent="0.2">
      <c r="A89" s="217"/>
      <c r="B89" s="217"/>
      <c r="C89" s="217"/>
      <c r="D89" s="217"/>
      <c r="E89" s="217"/>
      <c r="F89" s="217"/>
      <c r="G89" s="217"/>
      <c r="H89" s="217"/>
      <c r="I89" s="217"/>
      <c r="J89" s="217"/>
    </row>
    <row r="90" spans="1:10" x14ac:dyDescent="0.2">
      <c r="A90" s="217"/>
      <c r="B90" s="217"/>
      <c r="C90" s="217"/>
      <c r="D90" s="217"/>
      <c r="E90" s="217"/>
      <c r="F90" s="217"/>
      <c r="G90" s="217"/>
      <c r="H90" s="217"/>
      <c r="I90" s="217"/>
      <c r="J90" s="217"/>
    </row>
    <row r="91" spans="1:10" x14ac:dyDescent="0.2">
      <c r="A91" s="217"/>
      <c r="B91" s="217"/>
      <c r="C91" s="217"/>
      <c r="D91" s="217"/>
      <c r="E91" s="217"/>
      <c r="F91" s="217"/>
      <c r="G91" s="217"/>
      <c r="H91" s="217"/>
      <c r="I91" s="217"/>
      <c r="J91" s="217"/>
    </row>
    <row r="92" spans="1:10" x14ac:dyDescent="0.2">
      <c r="A92" s="217"/>
      <c r="B92" s="217"/>
      <c r="C92" s="217"/>
      <c r="D92" s="217"/>
      <c r="E92" s="217"/>
      <c r="F92" s="217"/>
      <c r="G92" s="217"/>
      <c r="H92" s="217"/>
      <c r="I92" s="217"/>
      <c r="J92" s="217"/>
    </row>
    <row r="93" spans="1:10" x14ac:dyDescent="0.2">
      <c r="A93" s="217"/>
      <c r="B93" s="217"/>
      <c r="C93" s="217"/>
      <c r="D93" s="217"/>
      <c r="E93" s="217"/>
      <c r="F93" s="217"/>
      <c r="G93" s="217"/>
      <c r="H93" s="217"/>
      <c r="I93" s="217"/>
      <c r="J93" s="217"/>
    </row>
    <row r="94" spans="1:10" x14ac:dyDescent="0.2">
      <c r="A94" s="217"/>
      <c r="B94" s="217"/>
      <c r="C94" s="217"/>
      <c r="D94" s="217"/>
      <c r="E94" s="217"/>
      <c r="F94" s="217"/>
      <c r="G94" s="217"/>
      <c r="H94" s="217"/>
      <c r="I94" s="217"/>
      <c r="J94" s="217"/>
    </row>
    <row r="95" spans="1:10" x14ac:dyDescent="0.2">
      <c r="A95" s="217"/>
      <c r="B95" s="217"/>
      <c r="C95" s="217"/>
      <c r="D95" s="217"/>
      <c r="E95" s="217"/>
      <c r="F95" s="217"/>
      <c r="G95" s="217"/>
      <c r="H95" s="217"/>
      <c r="I95" s="217"/>
      <c r="J95" s="217"/>
    </row>
    <row r="96" spans="1:10" x14ac:dyDescent="0.2">
      <c r="A96" s="217"/>
      <c r="B96" s="217"/>
      <c r="C96" s="217"/>
      <c r="D96" s="217"/>
      <c r="E96" s="217"/>
      <c r="F96" s="217"/>
      <c r="G96" s="217"/>
      <c r="H96" s="217"/>
      <c r="I96" s="217"/>
      <c r="J96" s="217"/>
    </row>
    <row r="97" spans="1:10" x14ac:dyDescent="0.2">
      <c r="A97" s="217"/>
      <c r="B97" s="217"/>
      <c r="C97" s="217"/>
      <c r="D97" s="217"/>
      <c r="E97" s="217"/>
      <c r="F97" s="217"/>
      <c r="G97" s="217"/>
      <c r="H97" s="217"/>
      <c r="I97" s="217"/>
      <c r="J97" s="217"/>
    </row>
    <row r="98" spans="1:10" x14ac:dyDescent="0.2">
      <c r="A98" s="217"/>
      <c r="B98" s="217"/>
      <c r="C98" s="217"/>
      <c r="D98" s="217"/>
      <c r="E98" s="217"/>
      <c r="F98" s="217"/>
      <c r="G98" s="217"/>
      <c r="H98" s="217"/>
      <c r="I98" s="217"/>
      <c r="J98" s="217"/>
    </row>
    <row r="99" spans="1:10" x14ac:dyDescent="0.2">
      <c r="A99" s="217"/>
      <c r="B99" s="217"/>
      <c r="C99" s="217"/>
      <c r="D99" s="217"/>
      <c r="E99" s="217"/>
      <c r="F99" s="217"/>
      <c r="G99" s="217"/>
      <c r="H99" s="217"/>
      <c r="I99" s="217"/>
      <c r="J99" s="217"/>
    </row>
    <row r="100" spans="1:10" x14ac:dyDescent="0.2">
      <c r="A100" s="217"/>
      <c r="B100" s="217"/>
      <c r="C100" s="217"/>
      <c r="D100" s="217"/>
      <c r="E100" s="217"/>
      <c r="F100" s="217"/>
      <c r="G100" s="217"/>
      <c r="H100" s="217"/>
      <c r="I100" s="217"/>
      <c r="J100" s="217"/>
    </row>
    <row r="101" spans="1:10" x14ac:dyDescent="0.2">
      <c r="A101" s="217"/>
      <c r="B101" s="217"/>
      <c r="C101" s="217"/>
      <c r="D101" s="217"/>
      <c r="E101" s="217"/>
      <c r="F101" s="217"/>
      <c r="G101" s="217"/>
      <c r="H101" s="217"/>
      <c r="I101" s="217"/>
      <c r="J101" s="217"/>
    </row>
    <row r="102" spans="1:10" x14ac:dyDescent="0.2">
      <c r="A102" s="217"/>
      <c r="B102" s="217"/>
      <c r="C102" s="217"/>
      <c r="D102" s="217"/>
      <c r="E102" s="217"/>
      <c r="F102" s="217"/>
      <c r="G102" s="217"/>
      <c r="H102" s="217"/>
      <c r="I102" s="217"/>
      <c r="J102" s="217"/>
    </row>
    <row r="103" spans="1:10" x14ac:dyDescent="0.2">
      <c r="A103" s="217"/>
      <c r="B103" s="217"/>
      <c r="C103" s="217"/>
      <c r="D103" s="217"/>
      <c r="E103" s="217"/>
      <c r="F103" s="217"/>
      <c r="G103" s="217"/>
      <c r="H103" s="217"/>
      <c r="I103" s="217"/>
      <c r="J103" s="217"/>
    </row>
    <row r="104" spans="1:10" x14ac:dyDescent="0.2">
      <c r="A104" s="217"/>
      <c r="B104" s="217"/>
      <c r="C104" s="217"/>
      <c r="D104" s="217"/>
      <c r="E104" s="217"/>
      <c r="F104" s="217"/>
      <c r="G104" s="217"/>
      <c r="H104" s="217"/>
      <c r="I104" s="217"/>
      <c r="J104" s="217"/>
    </row>
    <row r="105" spans="1:10" x14ac:dyDescent="0.2">
      <c r="A105" s="217"/>
      <c r="B105" s="217"/>
      <c r="C105" s="217"/>
      <c r="D105" s="217"/>
      <c r="E105" s="217"/>
      <c r="F105" s="217"/>
      <c r="G105" s="217"/>
      <c r="H105" s="217"/>
      <c r="I105" s="217"/>
      <c r="J105" s="217"/>
    </row>
    <row r="106" spans="1:10" x14ac:dyDescent="0.2">
      <c r="A106" s="217"/>
      <c r="B106" s="217"/>
      <c r="C106" s="217"/>
      <c r="D106" s="217"/>
      <c r="E106" s="217"/>
      <c r="F106" s="217"/>
      <c r="G106" s="217"/>
      <c r="H106" s="217"/>
      <c r="I106" s="217"/>
      <c r="J106" s="217"/>
    </row>
    <row r="107" spans="1:10" x14ac:dyDescent="0.2">
      <c r="A107" s="217"/>
      <c r="B107" s="217"/>
      <c r="C107" s="217"/>
      <c r="D107" s="217"/>
      <c r="E107" s="217"/>
      <c r="F107" s="217"/>
      <c r="G107" s="217"/>
      <c r="H107" s="217"/>
      <c r="I107" s="217"/>
      <c r="J107" s="217"/>
    </row>
    <row r="108" spans="1:10" x14ac:dyDescent="0.2">
      <c r="A108" s="217"/>
      <c r="B108" s="217"/>
      <c r="C108" s="217"/>
      <c r="D108" s="217"/>
      <c r="E108" s="217"/>
      <c r="F108" s="217"/>
      <c r="G108" s="217"/>
      <c r="H108" s="217"/>
      <c r="I108" s="217"/>
      <c r="J108" s="217"/>
    </row>
    <row r="109" spans="1:10" x14ac:dyDescent="0.2">
      <c r="A109" s="217"/>
      <c r="B109" s="217"/>
      <c r="C109" s="217"/>
      <c r="D109" s="217"/>
      <c r="E109" s="217"/>
      <c r="F109" s="217"/>
      <c r="G109" s="217"/>
      <c r="H109" s="217"/>
      <c r="I109" s="217"/>
      <c r="J109" s="217"/>
    </row>
    <row r="110" spans="1:10" x14ac:dyDescent="0.2">
      <c r="A110" s="217"/>
      <c r="B110" s="217"/>
      <c r="C110" s="217"/>
      <c r="D110" s="217"/>
      <c r="E110" s="217"/>
      <c r="F110" s="217"/>
      <c r="G110" s="217"/>
      <c r="H110" s="217"/>
      <c r="I110" s="217"/>
      <c r="J110" s="217"/>
    </row>
    <row r="111" spans="1:10" x14ac:dyDescent="0.2">
      <c r="A111" s="217"/>
      <c r="B111" s="217"/>
      <c r="C111" s="217"/>
      <c r="D111" s="217"/>
      <c r="E111" s="217"/>
      <c r="F111" s="217"/>
      <c r="G111" s="217"/>
      <c r="H111" s="217"/>
      <c r="I111" s="217"/>
      <c r="J111" s="217"/>
    </row>
    <row r="112" spans="1:10" x14ac:dyDescent="0.2">
      <c r="A112" s="217"/>
      <c r="B112" s="217"/>
      <c r="C112" s="217"/>
      <c r="D112" s="217"/>
      <c r="E112" s="217"/>
      <c r="F112" s="217"/>
      <c r="G112" s="217"/>
      <c r="H112" s="217"/>
      <c r="I112" s="217"/>
      <c r="J112" s="217"/>
    </row>
    <row r="113" spans="1:10" x14ac:dyDescent="0.2">
      <c r="A113" s="217"/>
      <c r="B113" s="217"/>
      <c r="C113" s="217"/>
      <c r="D113" s="217"/>
      <c r="E113" s="217"/>
      <c r="F113" s="217"/>
      <c r="G113" s="217"/>
      <c r="H113" s="217"/>
      <c r="I113" s="217"/>
      <c r="J113" s="217"/>
    </row>
    <row r="114" spans="1:10" x14ac:dyDescent="0.2">
      <c r="A114" s="217"/>
      <c r="B114" s="217"/>
      <c r="C114" s="217"/>
      <c r="D114" s="217"/>
      <c r="E114" s="217"/>
      <c r="F114" s="217"/>
      <c r="G114" s="217"/>
      <c r="H114" s="217"/>
      <c r="I114" s="217"/>
      <c r="J114" s="217"/>
    </row>
    <row r="115" spans="1:10" x14ac:dyDescent="0.2">
      <c r="A115" s="217"/>
      <c r="B115" s="217"/>
      <c r="C115" s="217"/>
      <c r="D115" s="217"/>
      <c r="E115" s="217"/>
      <c r="F115" s="217"/>
      <c r="G115" s="217"/>
      <c r="H115" s="217"/>
      <c r="I115" s="217"/>
      <c r="J115" s="217"/>
    </row>
    <row r="116" spans="1:10" x14ac:dyDescent="0.2">
      <c r="A116" s="217"/>
      <c r="B116" s="217"/>
      <c r="C116" s="217"/>
      <c r="D116" s="217"/>
      <c r="E116" s="217"/>
      <c r="F116" s="217"/>
      <c r="G116" s="217"/>
      <c r="H116" s="217"/>
      <c r="I116" s="217"/>
      <c r="J116" s="217"/>
    </row>
    <row r="117" spans="1:10" x14ac:dyDescent="0.2">
      <c r="A117" s="217"/>
      <c r="B117" s="217"/>
      <c r="C117" s="217"/>
      <c r="D117" s="217"/>
      <c r="E117" s="217"/>
      <c r="F117" s="217"/>
      <c r="G117" s="217"/>
      <c r="H117" s="217"/>
      <c r="I117" s="217"/>
      <c r="J117" s="217"/>
    </row>
    <row r="118" spans="1:10" x14ac:dyDescent="0.2">
      <c r="A118" s="217"/>
      <c r="B118" s="217"/>
      <c r="C118" s="217"/>
      <c r="D118" s="217"/>
      <c r="E118" s="217"/>
      <c r="F118" s="217"/>
      <c r="G118" s="217"/>
      <c r="H118" s="217"/>
      <c r="I118" s="217"/>
      <c r="J118" s="217"/>
    </row>
    <row r="119" spans="1:10" x14ac:dyDescent="0.2">
      <c r="A119" s="217"/>
      <c r="B119" s="217"/>
      <c r="C119" s="217"/>
      <c r="D119" s="217"/>
      <c r="E119" s="217"/>
      <c r="F119" s="217"/>
      <c r="G119" s="217"/>
      <c r="H119" s="217"/>
      <c r="I119" s="217"/>
      <c r="J119" s="217"/>
    </row>
    <row r="120" spans="1:10" x14ac:dyDescent="0.2">
      <c r="A120" s="217"/>
      <c r="B120" s="217"/>
      <c r="C120" s="217"/>
      <c r="D120" s="217"/>
      <c r="E120" s="217"/>
      <c r="F120" s="217"/>
      <c r="G120" s="217"/>
      <c r="H120" s="217"/>
      <c r="I120" s="217"/>
      <c r="J120" s="217"/>
    </row>
    <row r="121" spans="1:10" x14ac:dyDescent="0.2">
      <c r="A121" s="217"/>
      <c r="B121" s="217"/>
      <c r="C121" s="217"/>
      <c r="D121" s="217"/>
      <c r="E121" s="217"/>
      <c r="F121" s="217"/>
      <c r="G121" s="217"/>
      <c r="H121" s="217"/>
      <c r="I121" s="217"/>
      <c r="J121" s="217"/>
    </row>
    <row r="122" spans="1:10" x14ac:dyDescent="0.2">
      <c r="A122" s="217"/>
      <c r="B122" s="217"/>
      <c r="C122" s="217"/>
      <c r="D122" s="217"/>
      <c r="E122" s="217"/>
      <c r="F122" s="217"/>
      <c r="G122" s="217"/>
      <c r="H122" s="217"/>
      <c r="I122" s="217"/>
      <c r="J122" s="217"/>
    </row>
    <row r="123" spans="1:10" x14ac:dyDescent="0.2">
      <c r="A123" s="217"/>
      <c r="B123" s="217"/>
      <c r="C123" s="217"/>
      <c r="D123" s="217"/>
      <c r="E123" s="217"/>
      <c r="F123" s="217"/>
      <c r="G123" s="217"/>
      <c r="H123" s="217"/>
      <c r="I123" s="217"/>
      <c r="J123" s="217"/>
    </row>
    <row r="124" spans="1:10" x14ac:dyDescent="0.2">
      <c r="A124" s="217"/>
      <c r="B124" s="217"/>
      <c r="C124" s="217"/>
      <c r="D124" s="217"/>
      <c r="E124" s="217"/>
      <c r="F124" s="217"/>
      <c r="G124" s="217"/>
      <c r="H124" s="217"/>
      <c r="I124" s="217"/>
      <c r="J124" s="217"/>
    </row>
    <row r="125" spans="1:10" x14ac:dyDescent="0.2">
      <c r="A125" s="217"/>
      <c r="B125" s="217"/>
      <c r="C125" s="217"/>
      <c r="D125" s="217"/>
      <c r="E125" s="217"/>
      <c r="F125" s="217"/>
      <c r="G125" s="217"/>
      <c r="H125" s="217"/>
      <c r="I125" s="217"/>
      <c r="J125" s="217"/>
    </row>
    <row r="126" spans="1:10" x14ac:dyDescent="0.2">
      <c r="A126" s="217"/>
      <c r="B126" s="217"/>
      <c r="C126" s="217"/>
      <c r="D126" s="217"/>
      <c r="E126" s="217"/>
      <c r="F126" s="217"/>
      <c r="G126" s="217"/>
      <c r="H126" s="217"/>
      <c r="I126" s="217"/>
      <c r="J126" s="217"/>
    </row>
    <row r="127" spans="1:10" x14ac:dyDescent="0.2">
      <c r="A127" s="217"/>
      <c r="B127" s="217"/>
      <c r="C127" s="217"/>
      <c r="D127" s="217"/>
      <c r="E127" s="217"/>
      <c r="F127" s="217"/>
      <c r="G127" s="217"/>
      <c r="H127" s="217"/>
      <c r="I127" s="217"/>
      <c r="J127" s="217"/>
    </row>
    <row r="128" spans="1:10" x14ac:dyDescent="0.2">
      <c r="A128" s="217"/>
      <c r="B128" s="217"/>
      <c r="C128" s="217"/>
      <c r="D128" s="217"/>
      <c r="E128" s="217"/>
      <c r="F128" s="217"/>
      <c r="G128" s="217"/>
      <c r="H128" s="217"/>
      <c r="I128" s="217"/>
      <c r="J128" s="217"/>
    </row>
    <row r="129" spans="1:10" x14ac:dyDescent="0.2">
      <c r="A129" s="217"/>
      <c r="B129" s="217"/>
      <c r="C129" s="217"/>
      <c r="D129" s="217"/>
      <c r="E129" s="217"/>
      <c r="F129" s="217"/>
      <c r="G129" s="217"/>
      <c r="H129" s="217"/>
      <c r="I129" s="217"/>
      <c r="J129" s="217"/>
    </row>
    <row r="130" spans="1:10" x14ac:dyDescent="0.2">
      <c r="A130" s="217"/>
      <c r="B130" s="217"/>
      <c r="C130" s="217"/>
      <c r="D130" s="217"/>
      <c r="E130" s="217"/>
      <c r="F130" s="217"/>
      <c r="G130" s="217"/>
      <c r="H130" s="217"/>
      <c r="I130" s="217"/>
      <c r="J130" s="217"/>
    </row>
    <row r="131" spans="1:10" x14ac:dyDescent="0.2">
      <c r="A131" s="217"/>
      <c r="B131" s="217"/>
      <c r="C131" s="217"/>
      <c r="D131" s="217"/>
      <c r="E131" s="217"/>
      <c r="F131" s="217"/>
      <c r="G131" s="217"/>
      <c r="H131" s="217"/>
      <c r="I131" s="217"/>
      <c r="J131" s="217"/>
    </row>
    <row r="132" spans="1:10" x14ac:dyDescent="0.2">
      <c r="A132" s="217"/>
      <c r="B132" s="217"/>
      <c r="C132" s="217"/>
      <c r="D132" s="217"/>
      <c r="E132" s="217"/>
      <c r="F132" s="217"/>
      <c r="G132" s="217"/>
      <c r="H132" s="217"/>
      <c r="I132" s="217"/>
      <c r="J132" s="217"/>
    </row>
    <row r="133" spans="1:10" x14ac:dyDescent="0.2">
      <c r="A133" s="217"/>
      <c r="B133" s="217"/>
      <c r="C133" s="217"/>
      <c r="D133" s="217"/>
      <c r="E133" s="217"/>
      <c r="F133" s="217"/>
      <c r="G133" s="217"/>
      <c r="H133" s="217"/>
      <c r="I133" s="217"/>
      <c r="J133" s="217"/>
    </row>
    <row r="134" spans="1:10" x14ac:dyDescent="0.2">
      <c r="A134" s="217"/>
      <c r="B134" s="217"/>
      <c r="C134" s="217"/>
      <c r="D134" s="217"/>
      <c r="E134" s="217"/>
      <c r="F134" s="217"/>
      <c r="G134" s="217"/>
      <c r="H134" s="217"/>
      <c r="I134" s="217"/>
      <c r="J134" s="217"/>
    </row>
    <row r="135" spans="1:10" x14ac:dyDescent="0.2">
      <c r="A135" s="217"/>
      <c r="B135" s="217"/>
      <c r="C135" s="217"/>
      <c r="D135" s="217"/>
      <c r="E135" s="217"/>
      <c r="F135" s="217"/>
      <c r="G135" s="217"/>
      <c r="H135" s="217"/>
      <c r="I135" s="217"/>
      <c r="J135" s="217"/>
    </row>
    <row r="136" spans="1:10" x14ac:dyDescent="0.2">
      <c r="A136" s="217"/>
      <c r="B136" s="217"/>
      <c r="C136" s="217"/>
      <c r="D136" s="217"/>
      <c r="E136" s="217"/>
      <c r="F136" s="217"/>
      <c r="G136" s="217"/>
      <c r="H136" s="217"/>
      <c r="I136" s="217"/>
      <c r="J136" s="217"/>
    </row>
    <row r="137" spans="1:10" x14ac:dyDescent="0.2">
      <c r="A137" s="217"/>
      <c r="B137" s="217"/>
      <c r="C137" s="217"/>
      <c r="D137" s="217"/>
      <c r="E137" s="217"/>
      <c r="F137" s="217"/>
      <c r="G137" s="217"/>
      <c r="H137" s="217"/>
      <c r="I137" s="217"/>
      <c r="J137" s="217"/>
    </row>
    <row r="138" spans="1:10" x14ac:dyDescent="0.2">
      <c r="A138" s="217"/>
      <c r="B138" s="217"/>
      <c r="C138" s="217"/>
      <c r="D138" s="217"/>
      <c r="E138" s="217"/>
      <c r="F138" s="217"/>
      <c r="G138" s="217"/>
      <c r="H138" s="217"/>
      <c r="I138" s="217"/>
      <c r="J138" s="217"/>
    </row>
    <row r="139" spans="1:10" x14ac:dyDescent="0.2">
      <c r="A139" s="217"/>
      <c r="B139" s="217"/>
      <c r="C139" s="217"/>
      <c r="D139" s="217"/>
      <c r="E139" s="217"/>
      <c r="F139" s="217"/>
      <c r="G139" s="217"/>
      <c r="H139" s="217"/>
      <c r="I139" s="217"/>
      <c r="J139" s="217"/>
    </row>
    <row r="140" spans="1:10" x14ac:dyDescent="0.2">
      <c r="A140" s="217"/>
      <c r="B140" s="217"/>
      <c r="C140" s="217"/>
      <c r="D140" s="217"/>
      <c r="E140" s="217"/>
      <c r="F140" s="217"/>
      <c r="G140" s="217"/>
      <c r="H140" s="217"/>
      <c r="I140" s="217"/>
      <c r="J140" s="217"/>
    </row>
    <row r="141" spans="1:10" x14ac:dyDescent="0.2">
      <c r="A141" s="217"/>
      <c r="B141" s="217"/>
      <c r="C141" s="217"/>
      <c r="D141" s="217"/>
      <c r="E141" s="217"/>
      <c r="F141" s="217"/>
      <c r="G141" s="217"/>
      <c r="H141" s="217"/>
      <c r="I141" s="217"/>
      <c r="J141" s="217"/>
    </row>
    <row r="142" spans="1:10" x14ac:dyDescent="0.2">
      <c r="A142" s="217"/>
      <c r="B142" s="217"/>
      <c r="C142" s="217"/>
      <c r="D142" s="217"/>
      <c r="E142" s="217"/>
      <c r="F142" s="217"/>
      <c r="G142" s="217"/>
      <c r="H142" s="217"/>
      <c r="I142" s="217"/>
      <c r="J142" s="217"/>
    </row>
    <row r="143" spans="1:10" x14ac:dyDescent="0.2">
      <c r="A143" s="217"/>
      <c r="B143" s="217"/>
      <c r="C143" s="217"/>
      <c r="D143" s="217"/>
      <c r="E143" s="217"/>
      <c r="F143" s="217"/>
      <c r="G143" s="217"/>
      <c r="H143" s="217"/>
      <c r="I143" s="217"/>
      <c r="J143" s="217"/>
    </row>
    <row r="144" spans="1:10" x14ac:dyDescent="0.2">
      <c r="A144" s="217"/>
      <c r="B144" s="217"/>
      <c r="C144" s="217"/>
      <c r="D144" s="217"/>
      <c r="E144" s="217"/>
      <c r="F144" s="217"/>
      <c r="G144" s="217"/>
      <c r="H144" s="217"/>
      <c r="I144" s="217"/>
      <c r="J144" s="217"/>
    </row>
    <row r="145" spans="1:10" x14ac:dyDescent="0.2">
      <c r="A145" s="217"/>
      <c r="B145" s="217"/>
      <c r="C145" s="217"/>
      <c r="D145" s="217"/>
      <c r="E145" s="217"/>
      <c r="F145" s="217"/>
      <c r="G145" s="217"/>
      <c r="H145" s="217"/>
      <c r="I145" s="217"/>
      <c r="J145" s="217"/>
    </row>
    <row r="146" spans="1:10" x14ac:dyDescent="0.2">
      <c r="A146" s="217"/>
      <c r="B146" s="217"/>
      <c r="C146" s="217"/>
      <c r="D146" s="217"/>
      <c r="E146" s="217"/>
      <c r="F146" s="217"/>
      <c r="G146" s="217"/>
      <c r="H146" s="217"/>
      <c r="I146" s="217"/>
      <c r="J146" s="217"/>
    </row>
    <row r="147" spans="1:10" x14ac:dyDescent="0.2">
      <c r="A147" s="217"/>
      <c r="B147" s="217"/>
      <c r="C147" s="217"/>
      <c r="D147" s="217"/>
      <c r="E147" s="217"/>
      <c r="F147" s="217"/>
      <c r="G147" s="217"/>
      <c r="H147" s="217"/>
      <c r="I147" s="217"/>
      <c r="J147" s="217"/>
    </row>
    <row r="148" spans="1:10" x14ac:dyDescent="0.2">
      <c r="A148" s="217"/>
      <c r="B148" s="217"/>
      <c r="C148" s="217"/>
      <c r="D148" s="217"/>
      <c r="E148" s="217"/>
      <c r="F148" s="217"/>
      <c r="G148" s="217"/>
      <c r="H148" s="217"/>
      <c r="I148" s="217"/>
      <c r="J148" s="217"/>
    </row>
    <row r="149" spans="1:10" x14ac:dyDescent="0.2">
      <c r="A149" s="217"/>
      <c r="B149" s="217"/>
      <c r="C149" s="217"/>
      <c r="D149" s="217"/>
      <c r="E149" s="217"/>
      <c r="F149" s="217"/>
      <c r="G149" s="217"/>
      <c r="H149" s="217"/>
      <c r="I149" s="217"/>
      <c r="J149" s="217"/>
    </row>
    <row r="150" spans="1:10" x14ac:dyDescent="0.2">
      <c r="A150" s="217"/>
      <c r="B150" s="217"/>
      <c r="C150" s="217"/>
      <c r="D150" s="217"/>
      <c r="E150" s="217"/>
      <c r="F150" s="217"/>
      <c r="G150" s="217"/>
      <c r="H150" s="217"/>
      <c r="I150" s="217"/>
      <c r="J150" s="217"/>
    </row>
    <row r="151" spans="1:10" x14ac:dyDescent="0.2">
      <c r="A151" s="217"/>
      <c r="B151" s="217"/>
      <c r="C151" s="217"/>
      <c r="D151" s="217"/>
      <c r="E151" s="217"/>
      <c r="F151" s="217"/>
      <c r="G151" s="217"/>
      <c r="H151" s="217"/>
      <c r="I151" s="217"/>
      <c r="J151" s="217"/>
    </row>
    <row r="152" spans="1:10" x14ac:dyDescent="0.2">
      <c r="A152" s="217"/>
      <c r="B152" s="217"/>
      <c r="C152" s="217"/>
      <c r="D152" s="217"/>
      <c r="E152" s="217"/>
      <c r="F152" s="217"/>
      <c r="G152" s="217"/>
      <c r="H152" s="217"/>
      <c r="I152" s="217"/>
      <c r="J152" s="217"/>
    </row>
    <row r="153" spans="1:10" x14ac:dyDescent="0.2">
      <c r="A153" s="217"/>
      <c r="B153" s="217"/>
      <c r="C153" s="217"/>
      <c r="D153" s="217"/>
      <c r="E153" s="217"/>
      <c r="F153" s="217"/>
      <c r="G153" s="217"/>
      <c r="H153" s="217"/>
      <c r="I153" s="217"/>
      <c r="J153" s="217"/>
    </row>
    <row r="154" spans="1:10" x14ac:dyDescent="0.2">
      <c r="A154" s="217"/>
      <c r="B154" s="217"/>
      <c r="C154" s="217"/>
      <c r="D154" s="217"/>
      <c r="E154" s="217"/>
      <c r="F154" s="217"/>
      <c r="G154" s="217"/>
      <c r="H154" s="217"/>
      <c r="I154" s="217"/>
      <c r="J154" s="217"/>
    </row>
    <row r="155" spans="1:10" x14ac:dyDescent="0.2">
      <c r="A155" s="217"/>
      <c r="B155" s="217"/>
      <c r="C155" s="217"/>
      <c r="D155" s="217"/>
      <c r="E155" s="217"/>
      <c r="F155" s="217"/>
      <c r="G155" s="217"/>
      <c r="H155" s="217"/>
      <c r="I155" s="217"/>
      <c r="J155" s="217"/>
    </row>
    <row r="156" spans="1:10" x14ac:dyDescent="0.2">
      <c r="A156" s="217"/>
      <c r="B156" s="217"/>
      <c r="C156" s="217"/>
      <c r="D156" s="217"/>
      <c r="E156" s="217"/>
      <c r="F156" s="217"/>
      <c r="G156" s="217"/>
      <c r="H156" s="217"/>
      <c r="I156" s="217"/>
      <c r="J156" s="217"/>
    </row>
    <row r="157" spans="1:10" x14ac:dyDescent="0.2">
      <c r="A157" s="217"/>
      <c r="B157" s="217"/>
      <c r="C157" s="217"/>
      <c r="D157" s="217"/>
      <c r="E157" s="217"/>
      <c r="F157" s="217"/>
      <c r="G157" s="217"/>
      <c r="H157" s="217"/>
      <c r="I157" s="217"/>
      <c r="J157" s="217"/>
    </row>
    <row r="158" spans="1:10" x14ac:dyDescent="0.2">
      <c r="A158" s="217"/>
      <c r="B158" s="217"/>
      <c r="C158" s="217"/>
      <c r="D158" s="217"/>
      <c r="E158" s="217"/>
      <c r="F158" s="217"/>
      <c r="G158" s="217"/>
      <c r="H158" s="217"/>
      <c r="I158" s="217"/>
      <c r="J158" s="217"/>
    </row>
    <row r="159" spans="1:10" x14ac:dyDescent="0.2">
      <c r="A159" s="217"/>
      <c r="B159" s="217"/>
      <c r="C159" s="217"/>
      <c r="D159" s="217"/>
      <c r="E159" s="217"/>
      <c r="F159" s="217"/>
      <c r="G159" s="217"/>
      <c r="H159" s="217"/>
      <c r="I159" s="217"/>
      <c r="J159" s="217"/>
    </row>
    <row r="160" spans="1:10" x14ac:dyDescent="0.2">
      <c r="A160" s="217"/>
      <c r="B160" s="217"/>
      <c r="C160" s="217"/>
      <c r="D160" s="217"/>
      <c r="E160" s="217"/>
      <c r="F160" s="217"/>
      <c r="G160" s="217"/>
      <c r="H160" s="217"/>
      <c r="I160" s="217"/>
      <c r="J160" s="217"/>
    </row>
    <row r="161" spans="1:10" x14ac:dyDescent="0.2">
      <c r="A161" s="217"/>
      <c r="B161" s="217"/>
      <c r="C161" s="217"/>
      <c r="D161" s="217"/>
      <c r="E161" s="217"/>
      <c r="F161" s="217"/>
      <c r="G161" s="217"/>
      <c r="H161" s="217"/>
      <c r="I161" s="217"/>
      <c r="J161" s="217"/>
    </row>
    <row r="162" spans="1:10" x14ac:dyDescent="0.2">
      <c r="A162" s="217"/>
      <c r="B162" s="217"/>
      <c r="C162" s="217"/>
      <c r="D162" s="217"/>
      <c r="E162" s="217"/>
      <c r="F162" s="217"/>
      <c r="G162" s="217"/>
      <c r="H162" s="217"/>
      <c r="I162" s="217"/>
      <c r="J162" s="217"/>
    </row>
    <row r="163" spans="1:10" x14ac:dyDescent="0.2">
      <c r="A163" s="217"/>
      <c r="B163" s="217"/>
      <c r="C163" s="217"/>
      <c r="D163" s="217"/>
      <c r="E163" s="217"/>
      <c r="F163" s="217"/>
      <c r="G163" s="217"/>
      <c r="H163" s="217"/>
      <c r="I163" s="217"/>
      <c r="J163" s="217"/>
    </row>
    <row r="164" spans="1:10" x14ac:dyDescent="0.2">
      <c r="A164" s="217"/>
      <c r="B164" s="217"/>
      <c r="C164" s="217"/>
      <c r="D164" s="217"/>
      <c r="E164" s="217"/>
      <c r="F164" s="217"/>
      <c r="G164" s="217"/>
      <c r="H164" s="217"/>
      <c r="I164" s="217"/>
      <c r="J164" s="217"/>
    </row>
    <row r="165" spans="1:10" x14ac:dyDescent="0.2">
      <c r="A165" s="217"/>
      <c r="B165" s="217"/>
      <c r="C165" s="217"/>
      <c r="D165" s="217"/>
      <c r="E165" s="217"/>
      <c r="F165" s="217"/>
      <c r="G165" s="217"/>
      <c r="H165" s="217"/>
      <c r="I165" s="217"/>
      <c r="J165" s="217"/>
    </row>
    <row r="166" spans="1:10" x14ac:dyDescent="0.2">
      <c r="A166" s="217"/>
      <c r="B166" s="217"/>
      <c r="C166" s="217"/>
      <c r="D166" s="217"/>
      <c r="E166" s="217"/>
      <c r="F166" s="217"/>
      <c r="G166" s="217"/>
      <c r="H166" s="217"/>
      <c r="I166" s="217"/>
      <c r="J166" s="217"/>
    </row>
    <row r="167" spans="1:10" x14ac:dyDescent="0.2">
      <c r="A167" s="217"/>
      <c r="B167" s="217"/>
      <c r="C167" s="217"/>
      <c r="D167" s="217"/>
      <c r="E167" s="217"/>
      <c r="F167" s="217"/>
      <c r="G167" s="217"/>
      <c r="H167" s="217"/>
      <c r="I167" s="217"/>
      <c r="J167" s="217"/>
    </row>
    <row r="168" spans="1:10" x14ac:dyDescent="0.2">
      <c r="A168" s="217"/>
      <c r="B168" s="217"/>
      <c r="C168" s="217"/>
      <c r="D168" s="217"/>
      <c r="E168" s="217"/>
      <c r="F168" s="217"/>
      <c r="G168" s="217"/>
      <c r="H168" s="217"/>
      <c r="I168" s="217"/>
      <c r="J168" s="217"/>
    </row>
    <row r="169" spans="1:10" x14ac:dyDescent="0.2">
      <c r="A169" s="217"/>
      <c r="B169" s="217"/>
      <c r="C169" s="217"/>
      <c r="D169" s="217"/>
      <c r="E169" s="217"/>
      <c r="F169" s="217"/>
      <c r="G169" s="217"/>
      <c r="H169" s="217"/>
      <c r="I169" s="217"/>
      <c r="J169" s="217"/>
    </row>
    <row r="170" spans="1:10" x14ac:dyDescent="0.2">
      <c r="A170" s="217"/>
      <c r="B170" s="217"/>
      <c r="C170" s="217"/>
      <c r="D170" s="217"/>
      <c r="E170" s="217"/>
      <c r="F170" s="217"/>
      <c r="G170" s="217"/>
      <c r="H170" s="217"/>
      <c r="I170" s="217"/>
      <c r="J170" s="217"/>
    </row>
    <row r="171" spans="1:10" x14ac:dyDescent="0.2">
      <c r="A171" s="217"/>
      <c r="B171" s="217"/>
      <c r="C171" s="217"/>
      <c r="D171" s="217"/>
      <c r="E171" s="217"/>
      <c r="F171" s="217"/>
      <c r="G171" s="217"/>
      <c r="H171" s="217"/>
      <c r="I171" s="217"/>
      <c r="J171" s="217"/>
    </row>
    <row r="172" spans="1:10" x14ac:dyDescent="0.2">
      <c r="A172" s="217"/>
      <c r="B172" s="217"/>
      <c r="C172" s="217"/>
      <c r="D172" s="217"/>
      <c r="E172" s="217"/>
      <c r="F172" s="217"/>
      <c r="G172" s="217"/>
      <c r="H172" s="217"/>
      <c r="I172" s="217"/>
      <c r="J172" s="217"/>
    </row>
    <row r="173" spans="1:10" x14ac:dyDescent="0.2">
      <c r="A173" s="217"/>
      <c r="B173" s="217"/>
      <c r="C173" s="217"/>
      <c r="D173" s="217"/>
      <c r="E173" s="217"/>
      <c r="F173" s="217"/>
      <c r="G173" s="217"/>
      <c r="H173" s="217"/>
      <c r="I173" s="217"/>
      <c r="J173" s="217"/>
    </row>
    <row r="174" spans="1:10" x14ac:dyDescent="0.2">
      <c r="A174" s="217"/>
      <c r="B174" s="217"/>
      <c r="C174" s="217"/>
      <c r="D174" s="217"/>
      <c r="E174" s="217"/>
      <c r="F174" s="217"/>
      <c r="G174" s="217"/>
      <c r="H174" s="217"/>
      <c r="I174" s="217"/>
      <c r="J174" s="217"/>
    </row>
    <row r="175" spans="1:10" x14ac:dyDescent="0.2">
      <c r="A175" s="217"/>
      <c r="B175" s="217"/>
      <c r="C175" s="217"/>
      <c r="D175" s="217"/>
      <c r="E175" s="217"/>
      <c r="F175" s="217"/>
      <c r="G175" s="217"/>
      <c r="H175" s="217"/>
      <c r="I175" s="217"/>
      <c r="J175" s="217"/>
    </row>
    <row r="176" spans="1:10" x14ac:dyDescent="0.2">
      <c r="A176" s="217"/>
      <c r="B176" s="217"/>
      <c r="C176" s="217"/>
      <c r="D176" s="217"/>
      <c r="E176" s="217"/>
      <c r="F176" s="217"/>
      <c r="G176" s="217"/>
      <c r="H176" s="217"/>
      <c r="I176" s="217"/>
      <c r="J176" s="217"/>
    </row>
    <row r="177" spans="1:10" x14ac:dyDescent="0.2">
      <c r="A177" s="217"/>
      <c r="B177" s="217"/>
      <c r="C177" s="217"/>
      <c r="D177" s="217"/>
      <c r="E177" s="217"/>
      <c r="F177" s="217"/>
      <c r="G177" s="217"/>
      <c r="H177" s="217"/>
      <c r="I177" s="217"/>
      <c r="J177" s="217"/>
    </row>
    <row r="178" spans="1:10" x14ac:dyDescent="0.2">
      <c r="A178" s="217"/>
      <c r="B178" s="217"/>
      <c r="C178" s="217"/>
      <c r="D178" s="217"/>
      <c r="E178" s="217"/>
      <c r="F178" s="217"/>
      <c r="G178" s="217"/>
      <c r="H178" s="217"/>
      <c r="I178" s="217"/>
      <c r="J178" s="217"/>
    </row>
    <row r="179" spans="1:10" x14ac:dyDescent="0.2">
      <c r="A179" s="217"/>
      <c r="B179" s="217"/>
      <c r="C179" s="217"/>
      <c r="D179" s="217"/>
      <c r="E179" s="217"/>
      <c r="F179" s="217"/>
      <c r="G179" s="217"/>
      <c r="H179" s="217"/>
      <c r="I179" s="217"/>
      <c r="J179" s="217"/>
    </row>
    <row r="180" spans="1:10" x14ac:dyDescent="0.2">
      <c r="A180" s="217"/>
      <c r="B180" s="217"/>
      <c r="C180" s="217"/>
      <c r="D180" s="217"/>
      <c r="E180" s="217"/>
      <c r="F180" s="217"/>
      <c r="G180" s="217"/>
      <c r="H180" s="217"/>
      <c r="I180" s="217"/>
      <c r="J180" s="217"/>
    </row>
    <row r="181" spans="1:10" x14ac:dyDescent="0.2">
      <c r="A181" s="217"/>
      <c r="B181" s="217"/>
      <c r="C181" s="217"/>
      <c r="D181" s="217"/>
      <c r="E181" s="217"/>
      <c r="F181" s="217"/>
      <c r="G181" s="217"/>
      <c r="H181" s="217"/>
      <c r="I181" s="217"/>
      <c r="J181" s="217"/>
    </row>
    <row r="182" spans="1:10" x14ac:dyDescent="0.2">
      <c r="A182" s="217"/>
      <c r="B182" s="217"/>
      <c r="C182" s="217"/>
      <c r="D182" s="217"/>
      <c r="E182" s="217"/>
      <c r="F182" s="217"/>
      <c r="G182" s="217"/>
      <c r="H182" s="217"/>
      <c r="I182" s="217"/>
      <c r="J182" s="217"/>
    </row>
    <row r="183" spans="1:10" x14ac:dyDescent="0.2">
      <c r="A183" s="217"/>
      <c r="B183" s="217"/>
      <c r="C183" s="217"/>
      <c r="D183" s="217"/>
      <c r="E183" s="217"/>
      <c r="F183" s="217"/>
      <c r="G183" s="217"/>
      <c r="H183" s="217"/>
      <c r="I183" s="217"/>
      <c r="J183" s="217"/>
    </row>
    <row r="184" spans="1:10" x14ac:dyDescent="0.2">
      <c r="A184" s="217"/>
      <c r="B184" s="217"/>
      <c r="C184" s="217"/>
      <c r="D184" s="217"/>
      <c r="E184" s="217"/>
      <c r="F184" s="217"/>
      <c r="G184" s="217"/>
      <c r="H184" s="217"/>
      <c r="I184" s="217"/>
      <c r="J184" s="217"/>
    </row>
    <row r="185" spans="1:10" x14ac:dyDescent="0.2">
      <c r="A185" s="217"/>
      <c r="B185" s="217"/>
      <c r="C185" s="217"/>
      <c r="D185" s="217"/>
      <c r="E185" s="217"/>
      <c r="F185" s="217"/>
      <c r="G185" s="217"/>
      <c r="H185" s="217"/>
      <c r="I185" s="217"/>
      <c r="J185" s="217"/>
    </row>
    <row r="186" spans="1:10" x14ac:dyDescent="0.2">
      <c r="A186" s="217"/>
      <c r="B186" s="217"/>
      <c r="C186" s="217"/>
      <c r="D186" s="217"/>
      <c r="E186" s="217"/>
      <c r="F186" s="217"/>
      <c r="G186" s="217"/>
      <c r="H186" s="217"/>
      <c r="I186" s="217"/>
      <c r="J186" s="217"/>
    </row>
    <row r="187" spans="1:10" x14ac:dyDescent="0.2">
      <c r="A187" s="217"/>
      <c r="B187" s="217"/>
      <c r="C187" s="217"/>
      <c r="D187" s="217"/>
      <c r="E187" s="217"/>
      <c r="F187" s="217"/>
      <c r="G187" s="217"/>
      <c r="H187" s="217"/>
      <c r="I187" s="217"/>
      <c r="J187" s="217"/>
    </row>
    <row r="188" spans="1:10" x14ac:dyDescent="0.2">
      <c r="A188" s="217"/>
      <c r="B188" s="217"/>
      <c r="C188" s="217"/>
      <c r="D188" s="217"/>
      <c r="E188" s="217"/>
      <c r="F188" s="217"/>
      <c r="G188" s="217"/>
      <c r="H188" s="217"/>
      <c r="I188" s="217"/>
      <c r="J188" s="217"/>
    </row>
    <row r="189" spans="1:10" x14ac:dyDescent="0.2">
      <c r="A189" s="217"/>
      <c r="B189" s="217"/>
      <c r="C189" s="217"/>
      <c r="D189" s="217"/>
      <c r="E189" s="217"/>
      <c r="F189" s="217"/>
      <c r="G189" s="217"/>
      <c r="H189" s="217"/>
      <c r="I189" s="217"/>
      <c r="J189" s="217"/>
    </row>
    <row r="190" spans="1:10" x14ac:dyDescent="0.2">
      <c r="A190" s="217"/>
      <c r="B190" s="217"/>
      <c r="C190" s="217"/>
      <c r="D190" s="217"/>
      <c r="E190" s="217"/>
      <c r="F190" s="217"/>
      <c r="G190" s="217"/>
      <c r="H190" s="217"/>
      <c r="I190" s="217"/>
      <c r="J190" s="217"/>
    </row>
    <row r="191" spans="1:10" x14ac:dyDescent="0.2">
      <c r="A191" s="217"/>
      <c r="B191" s="217"/>
      <c r="C191" s="217"/>
      <c r="D191" s="217"/>
      <c r="E191" s="217"/>
      <c r="F191" s="217"/>
      <c r="G191" s="217"/>
      <c r="H191" s="217"/>
      <c r="I191" s="217"/>
      <c r="J191" s="217"/>
    </row>
  </sheetData>
  <sheetProtection sheet="1" objects="1" scenarios="1" selectLockedCells="1"/>
  <customSheetViews>
    <customSheetView guid="{AFD003A8-502D-4A9E-A928-D54423FD02CD}" scale="80" showPageBreaks="1" printArea="1" view="pageBreakPreview">
      <pane ySplit="32" topLeftCell="A48" activePane="bottomLeft" state="frozen"/>
      <selection pane="bottomLeft" activeCell="N47" sqref="N47:N52"/>
      <pageMargins left="0.78740157480314965" right="0.39370078740157483" top="0.59055118110236227" bottom="0.59055118110236227" header="0.39370078740157483" footer="0.39370078740157483"/>
      <pageSetup paperSize="9" scale="96" fitToHeight="3" orientation="portrait"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customSheetView>
  </customSheetViews>
  <mergeCells count="50">
    <mergeCell ref="A57:A61"/>
    <mergeCell ref="B57:D61"/>
    <mergeCell ref="B30:B32"/>
    <mergeCell ref="B27:B29"/>
    <mergeCell ref="A42:A46"/>
    <mergeCell ref="A47:A51"/>
    <mergeCell ref="C3:E3"/>
    <mergeCell ref="C4:E4"/>
    <mergeCell ref="C5:E5"/>
    <mergeCell ref="C6:E6"/>
    <mergeCell ref="A52:A56"/>
    <mergeCell ref="B34:D34"/>
    <mergeCell ref="A21:A23"/>
    <mergeCell ref="B21:B23"/>
    <mergeCell ref="C21:C23"/>
    <mergeCell ref="B25:B26"/>
    <mergeCell ref="C25:E25"/>
    <mergeCell ref="C7:E7"/>
    <mergeCell ref="B40:D40"/>
    <mergeCell ref="B18:C19"/>
    <mergeCell ref="E34:F34"/>
    <mergeCell ref="G4:J16"/>
    <mergeCell ref="H27:H29"/>
    <mergeCell ref="F27:G27"/>
    <mergeCell ref="F28:G28"/>
    <mergeCell ref="F29:G29"/>
    <mergeCell ref="G18:H19"/>
    <mergeCell ref="F26:G26"/>
    <mergeCell ref="J18:J19"/>
    <mergeCell ref="F25:I25"/>
    <mergeCell ref="I27:I32"/>
    <mergeCell ref="D18:F19"/>
    <mergeCell ref="E20:F20"/>
    <mergeCell ref="E21:F21"/>
    <mergeCell ref="E22:F22"/>
    <mergeCell ref="E23:F23"/>
    <mergeCell ref="I18:I19"/>
    <mergeCell ref="G40:I40"/>
    <mergeCell ref="E40:F40"/>
    <mergeCell ref="J47:J51"/>
    <mergeCell ref="G57:I61"/>
    <mergeCell ref="E57:F61"/>
    <mergeCell ref="J52:J56"/>
    <mergeCell ref="J42:J46"/>
    <mergeCell ref="J40:J41"/>
    <mergeCell ref="H30:H32"/>
    <mergeCell ref="F30:G30"/>
    <mergeCell ref="F31:G31"/>
    <mergeCell ref="F32:G32"/>
    <mergeCell ref="G34:I34"/>
  </mergeCells>
  <phoneticPr fontId="2" type="noConversion"/>
  <conditionalFormatting sqref="C27:E32">
    <cfRule type="cellIs" dxfId="40" priority="1" stopIfTrue="1" operator="equal">
      <formula>""</formula>
    </cfRule>
    <cfRule type="cellIs" dxfId="39" priority="2" stopIfTrue="1" operator="greaterThan">
      <formula>$C$21</formula>
    </cfRule>
    <cfRule type="cellIs" dxfId="38" priority="3" stopIfTrue="1" operator="lessThan">
      <formula>$B$21</formula>
    </cfRule>
  </conditionalFormatting>
  <dataValidations count="2">
    <dataValidation type="list" allowBlank="1" showInputMessage="1" showErrorMessage="1" sqref="J21:J23">
      <formula1>YesOrNo</formula1>
    </dataValidation>
    <dataValidation type="list" allowBlank="1" showInputMessage="1" showErrorMessage="1" sqref="H27:H30 I27">
      <formula1>PassOrFail</formula1>
    </dataValidation>
  </dataValidations>
  <pageMargins left="0.78740157480314965" right="0.39370078740157483" top="0.59055118110236227" bottom="0.59055118110236227" header="0.39370078740157483" footer="0.39370078740157483"/>
  <pageSetup paperSize="9" scale="96" fitToHeight="3"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K236"/>
  <sheetViews>
    <sheetView tabSelected="1" view="pageBreakPreview" zoomScale="80" zoomScaleNormal="80" zoomScaleSheetLayoutView="80" workbookViewId="0">
      <pane ySplit="32" topLeftCell="A72" activePane="bottomLeft" state="frozen"/>
      <selection activeCell="K43" sqref="K43"/>
      <selection pane="bottomLeft" activeCell="K43" sqref="K43"/>
    </sheetView>
  </sheetViews>
  <sheetFormatPr defaultRowHeight="12.75" x14ac:dyDescent="0.2"/>
  <cols>
    <col min="1" max="1" width="9.140625" style="225"/>
    <col min="2" max="2" width="9.85546875" style="225" bestFit="1" customWidth="1"/>
    <col min="3" max="7" width="9.140625" style="225"/>
    <col min="8" max="8" width="9.85546875" style="225" bestFit="1" customWidth="1"/>
    <col min="9" max="10" width="9.140625" style="225"/>
    <col min="11" max="16384" width="9.140625" style="217"/>
  </cols>
  <sheetData>
    <row r="1" spans="1:11" x14ac:dyDescent="0.2">
      <c r="A1" s="215" t="s">
        <v>650</v>
      </c>
      <c r="B1" s="216"/>
      <c r="C1" s="216"/>
      <c r="D1" s="216"/>
      <c r="E1" s="216"/>
      <c r="F1" s="216"/>
      <c r="G1" s="216"/>
      <c r="H1" s="216"/>
      <c r="I1" s="216"/>
      <c r="J1" s="216"/>
      <c r="K1" s="216"/>
    </row>
    <row r="2" spans="1:11" x14ac:dyDescent="0.2">
      <c r="A2" s="215"/>
      <c r="B2" s="216"/>
      <c r="C2" s="216"/>
      <c r="D2" s="216"/>
      <c r="E2" s="216"/>
      <c r="F2" s="216"/>
      <c r="G2" s="216"/>
      <c r="H2" s="216"/>
      <c r="I2" s="216"/>
      <c r="J2" s="216"/>
      <c r="K2" s="216"/>
    </row>
    <row r="3" spans="1:11" x14ac:dyDescent="0.2">
      <c r="A3" s="216" t="s">
        <v>129</v>
      </c>
      <c r="B3" s="216"/>
      <c r="C3" s="830"/>
      <c r="D3" s="830"/>
      <c r="E3" s="830"/>
      <c r="F3" s="216"/>
      <c r="G3" s="217" t="s">
        <v>484</v>
      </c>
      <c r="H3" s="217"/>
      <c r="I3" s="217"/>
      <c r="J3" s="217"/>
    </row>
    <row r="4" spans="1:11" x14ac:dyDescent="0.2">
      <c r="A4" s="216" t="s">
        <v>464</v>
      </c>
      <c r="B4" s="216"/>
      <c r="C4" s="831"/>
      <c r="D4" s="831"/>
      <c r="E4" s="831"/>
      <c r="F4" s="216"/>
      <c r="G4" s="887"/>
      <c r="H4" s="888"/>
      <c r="I4" s="888"/>
      <c r="J4" s="889"/>
    </row>
    <row r="5" spans="1:11" x14ac:dyDescent="0.2">
      <c r="A5" s="216" t="s">
        <v>135</v>
      </c>
      <c r="B5" s="216"/>
      <c r="C5" s="831"/>
      <c r="D5" s="831"/>
      <c r="E5" s="831"/>
      <c r="F5" s="216"/>
      <c r="G5" s="890"/>
      <c r="H5" s="891"/>
      <c r="I5" s="891"/>
      <c r="J5" s="892"/>
    </row>
    <row r="6" spans="1:11" x14ac:dyDescent="0.2">
      <c r="A6" s="216" t="s">
        <v>598</v>
      </c>
      <c r="B6" s="216"/>
      <c r="C6" s="831"/>
      <c r="D6" s="831"/>
      <c r="E6" s="831"/>
      <c r="F6" s="216"/>
      <c r="G6" s="890"/>
      <c r="H6" s="891"/>
      <c r="I6" s="891"/>
      <c r="J6" s="892"/>
    </row>
    <row r="7" spans="1:11" x14ac:dyDescent="0.2">
      <c r="A7" s="216" t="s">
        <v>196</v>
      </c>
      <c r="B7" s="216"/>
      <c r="C7" s="831"/>
      <c r="D7" s="831"/>
      <c r="E7" s="831"/>
      <c r="F7" s="216"/>
      <c r="G7" s="890"/>
      <c r="H7" s="891"/>
      <c r="I7" s="891"/>
      <c r="J7" s="892"/>
    </row>
    <row r="8" spans="1:11" x14ac:dyDescent="0.2">
      <c r="A8" s="216"/>
      <c r="B8" s="216"/>
      <c r="C8" s="216"/>
      <c r="D8" s="216"/>
      <c r="E8" s="216"/>
      <c r="F8" s="216"/>
      <c r="G8" s="890"/>
      <c r="H8" s="891"/>
      <c r="I8" s="891"/>
      <c r="J8" s="892"/>
    </row>
    <row r="9" spans="1:11" ht="15.75" x14ac:dyDescent="0.2">
      <c r="A9" s="216"/>
      <c r="B9" s="216"/>
      <c r="C9" s="89" t="s">
        <v>191</v>
      </c>
      <c r="D9" s="218" t="s">
        <v>702</v>
      </c>
      <c r="E9" s="218" t="s">
        <v>193</v>
      </c>
      <c r="F9" s="216"/>
      <c r="G9" s="890"/>
      <c r="H9" s="891"/>
      <c r="I9" s="891"/>
      <c r="J9" s="892"/>
    </row>
    <row r="10" spans="1:11" x14ac:dyDescent="0.2">
      <c r="A10" s="216" t="s">
        <v>194</v>
      </c>
      <c r="B10" s="216"/>
      <c r="C10" s="235"/>
      <c r="D10" s="235"/>
      <c r="E10" s="235"/>
      <c r="F10" s="219" t="s">
        <v>214</v>
      </c>
      <c r="G10" s="890"/>
      <c r="H10" s="891"/>
      <c r="I10" s="891"/>
      <c r="J10" s="892"/>
    </row>
    <row r="11" spans="1:11" x14ac:dyDescent="0.2">
      <c r="A11" s="216" t="s">
        <v>195</v>
      </c>
      <c r="B11" s="216"/>
      <c r="C11" s="235"/>
      <c r="D11" s="235"/>
      <c r="E11" s="235"/>
      <c r="F11" s="216" t="s">
        <v>137</v>
      </c>
      <c r="G11" s="890"/>
      <c r="H11" s="891"/>
      <c r="I11" s="891"/>
      <c r="J11" s="892"/>
    </row>
    <row r="12" spans="1:11" x14ac:dyDescent="0.2">
      <c r="A12" s="216" t="s">
        <v>139</v>
      </c>
      <c r="B12" s="216"/>
      <c r="C12" s="235"/>
      <c r="D12" s="235"/>
      <c r="E12" s="235"/>
      <c r="F12" s="219" t="s">
        <v>134</v>
      </c>
      <c r="G12" s="890"/>
      <c r="H12" s="891"/>
      <c r="I12" s="891"/>
      <c r="J12" s="892"/>
    </row>
    <row r="13" spans="1:11" x14ac:dyDescent="0.2">
      <c r="A13" s="216" t="s">
        <v>197</v>
      </c>
      <c r="B13" s="216"/>
      <c r="C13" s="235"/>
      <c r="D13" s="235"/>
      <c r="E13" s="235"/>
      <c r="F13" s="219" t="s">
        <v>134</v>
      </c>
      <c r="G13" s="890"/>
      <c r="H13" s="891"/>
      <c r="I13" s="891"/>
      <c r="J13" s="892"/>
    </row>
    <row r="14" spans="1:11" x14ac:dyDescent="0.2">
      <c r="A14" s="216" t="s">
        <v>198</v>
      </c>
      <c r="B14" s="216"/>
      <c r="C14" s="235"/>
      <c r="D14" s="235"/>
      <c r="E14" s="235"/>
      <c r="F14" s="216" t="s">
        <v>137</v>
      </c>
      <c r="G14" s="890"/>
      <c r="H14" s="891"/>
      <c r="I14" s="891"/>
      <c r="J14" s="892"/>
    </row>
    <row r="15" spans="1:11" x14ac:dyDescent="0.2">
      <c r="A15" s="216" t="s">
        <v>140</v>
      </c>
      <c r="B15" s="216"/>
      <c r="C15" s="235"/>
      <c r="D15" s="235"/>
      <c r="E15" s="235"/>
      <c r="F15" s="216" t="s">
        <v>141</v>
      </c>
      <c r="G15" s="890"/>
      <c r="H15" s="891"/>
      <c r="I15" s="891"/>
      <c r="J15" s="892"/>
    </row>
    <row r="16" spans="1:11" x14ac:dyDescent="0.2">
      <c r="A16" s="216" t="s">
        <v>142</v>
      </c>
      <c r="B16" s="216"/>
      <c r="C16" s="235"/>
      <c r="D16" s="235"/>
      <c r="E16" s="235"/>
      <c r="F16" s="220" t="s">
        <v>143</v>
      </c>
      <c r="G16" s="893"/>
      <c r="H16" s="894"/>
      <c r="I16" s="894"/>
      <c r="J16" s="895"/>
    </row>
    <row r="17" spans="1:11" x14ac:dyDescent="0.2">
      <c r="A17" s="216"/>
      <c r="B17" s="216"/>
      <c r="C17" s="221"/>
      <c r="D17" s="221"/>
      <c r="E17" s="221"/>
      <c r="F17" s="220"/>
      <c r="G17" s="217"/>
      <c r="H17" s="217"/>
      <c r="I17" s="217"/>
      <c r="J17" s="217"/>
    </row>
    <row r="18" spans="1:11" ht="15.75" customHeight="1" x14ac:dyDescent="0.2">
      <c r="A18" s="181" t="s">
        <v>199</v>
      </c>
      <c r="B18" s="832" t="s">
        <v>200</v>
      </c>
      <c r="C18" s="833"/>
      <c r="D18" s="896" t="s">
        <v>160</v>
      </c>
      <c r="E18" s="896"/>
      <c r="F18" s="896"/>
      <c r="G18" s="832" t="s">
        <v>356</v>
      </c>
      <c r="H18" s="833"/>
      <c r="I18" s="610" t="s">
        <v>227</v>
      </c>
      <c r="J18" s="610" t="s">
        <v>228</v>
      </c>
    </row>
    <row r="19" spans="1:11" x14ac:dyDescent="0.2">
      <c r="A19" s="182" t="s">
        <v>201</v>
      </c>
      <c r="B19" s="834"/>
      <c r="C19" s="835"/>
      <c r="D19" s="896"/>
      <c r="E19" s="896"/>
      <c r="F19" s="896"/>
      <c r="G19" s="834"/>
      <c r="H19" s="835"/>
      <c r="I19" s="610"/>
      <c r="J19" s="610"/>
    </row>
    <row r="20" spans="1:11" ht="15.75" x14ac:dyDescent="0.2">
      <c r="A20" s="182" t="s">
        <v>202</v>
      </c>
      <c r="B20" s="182" t="s">
        <v>151</v>
      </c>
      <c r="C20" s="182" t="s">
        <v>152</v>
      </c>
      <c r="D20" s="89" t="s">
        <v>149</v>
      </c>
      <c r="E20" s="896" t="s">
        <v>162</v>
      </c>
      <c r="F20" s="896"/>
      <c r="G20" s="383" t="s">
        <v>675</v>
      </c>
      <c r="H20" s="404" t="s">
        <v>674</v>
      </c>
      <c r="I20" s="384" t="s">
        <v>699</v>
      </c>
      <c r="J20" s="89" t="s">
        <v>325</v>
      </c>
    </row>
    <row r="21" spans="1:11" x14ac:dyDescent="0.2">
      <c r="A21" s="865"/>
      <c r="B21" s="901"/>
      <c r="C21" s="901"/>
      <c r="D21" s="89">
        <v>1</v>
      </c>
      <c r="E21" s="897"/>
      <c r="F21" s="897"/>
      <c r="G21" s="236"/>
      <c r="H21" s="236"/>
      <c r="I21" s="226" t="str">
        <f>IF(I66="","",(I66-D66))</f>
        <v/>
      </c>
      <c r="J21" s="235"/>
    </row>
    <row r="22" spans="1:11" x14ac:dyDescent="0.2">
      <c r="A22" s="866"/>
      <c r="B22" s="902"/>
      <c r="C22" s="902"/>
      <c r="D22" s="89">
        <v>2</v>
      </c>
      <c r="E22" s="897"/>
      <c r="F22" s="897"/>
      <c r="G22" s="236"/>
      <c r="H22" s="236"/>
      <c r="I22" s="227" t="str">
        <f>IF(I67="","",(I67-D67))</f>
        <v/>
      </c>
      <c r="J22" s="235"/>
    </row>
    <row r="23" spans="1:11" x14ac:dyDescent="0.2">
      <c r="A23" s="867"/>
      <c r="B23" s="903"/>
      <c r="C23" s="903"/>
      <c r="D23" s="89">
        <v>3</v>
      </c>
      <c r="E23" s="897"/>
      <c r="F23" s="897"/>
      <c r="G23" s="236"/>
      <c r="H23" s="236"/>
      <c r="I23" s="228" t="str">
        <f>IF(I68="","",(I68-D68))</f>
        <v/>
      </c>
      <c r="J23" s="235"/>
    </row>
    <row r="24" spans="1:11" ht="13.5" thickBot="1" x14ac:dyDescent="0.25">
      <c r="A24" s="216"/>
      <c r="B24" s="216"/>
      <c r="C24" s="216"/>
      <c r="D24" s="216"/>
      <c r="E24" s="216"/>
      <c r="F24" s="216"/>
      <c r="G24" s="216"/>
      <c r="H24" s="216"/>
      <c r="I24" s="216"/>
      <c r="J24" s="216"/>
      <c r="K24" s="216"/>
    </row>
    <row r="25" spans="1:11" x14ac:dyDescent="0.2">
      <c r="A25" s="181" t="s">
        <v>183</v>
      </c>
      <c r="B25" s="898" t="s">
        <v>203</v>
      </c>
      <c r="C25" s="852" t="s">
        <v>166</v>
      </c>
      <c r="D25" s="908"/>
      <c r="E25" s="914"/>
      <c r="F25" s="911" t="s">
        <v>695</v>
      </c>
      <c r="G25" s="912"/>
      <c r="H25" s="912"/>
      <c r="I25" s="913"/>
      <c r="J25" s="217"/>
    </row>
    <row r="26" spans="1:11" ht="15.75" x14ac:dyDescent="0.2">
      <c r="A26" s="182" t="s">
        <v>149</v>
      </c>
      <c r="B26" s="900"/>
      <c r="C26" s="218" t="s">
        <v>702</v>
      </c>
      <c r="D26" s="184" t="s">
        <v>193</v>
      </c>
      <c r="E26" s="222" t="s">
        <v>517</v>
      </c>
      <c r="F26" s="909" t="s">
        <v>154</v>
      </c>
      <c r="G26" s="853"/>
      <c r="H26" s="89" t="s">
        <v>203</v>
      </c>
      <c r="I26" s="90" t="s">
        <v>204</v>
      </c>
      <c r="J26" s="217"/>
    </row>
    <row r="27" spans="1:11" x14ac:dyDescent="0.2">
      <c r="A27" s="89">
        <v>1</v>
      </c>
      <c r="B27" s="898">
        <v>1</v>
      </c>
      <c r="C27" s="229" t="str">
        <f>IF(E66="","",E66-B66)</f>
        <v/>
      </c>
      <c r="D27" s="230" t="str">
        <f>IF(G66="","",IF(J21="","",IF(J21="Yes","",G66-B66)))</f>
        <v/>
      </c>
      <c r="E27" s="230" t="str">
        <f>IF(I21="","",IF(J21="","",IF(J21="No","",(G66-B66)-I21)))</f>
        <v/>
      </c>
      <c r="F27" s="907"/>
      <c r="G27" s="855"/>
      <c r="H27" s="918"/>
      <c r="I27" s="916"/>
      <c r="J27" s="217"/>
    </row>
    <row r="28" spans="1:11" x14ac:dyDescent="0.2">
      <c r="A28" s="89">
        <v>2</v>
      </c>
      <c r="B28" s="899"/>
      <c r="C28" s="210" t="str">
        <f>IF(E67="","",E67-B67)</f>
        <v/>
      </c>
      <c r="D28" s="231" t="str">
        <f>IF(G67="","",IF(J22="","",IF(J22="Yes","",G67-B67)))</f>
        <v/>
      </c>
      <c r="E28" s="231" t="str">
        <f>IF(I22="","",IF(J22="","",IF(J22="No","",(G67-B67)-I22)))</f>
        <v/>
      </c>
      <c r="F28" s="907"/>
      <c r="G28" s="855"/>
      <c r="H28" s="918"/>
      <c r="I28" s="916"/>
      <c r="J28" s="217"/>
    </row>
    <row r="29" spans="1:11" x14ac:dyDescent="0.2">
      <c r="A29" s="181">
        <v>3</v>
      </c>
      <c r="B29" s="899"/>
      <c r="C29" s="212" t="str">
        <f>IF(E68="","",E68-B68)</f>
        <v/>
      </c>
      <c r="D29" s="232" t="str">
        <f>IF(G68="","",IF(J23="","",IF(J23="Yes","",G68-B68)))</f>
        <v/>
      </c>
      <c r="E29" s="232" t="str">
        <f>IF(I23="","",IF(J23="","",IF(J23="No","",(G68-B68)-I23)))</f>
        <v/>
      </c>
      <c r="F29" s="907"/>
      <c r="G29" s="855"/>
      <c r="H29" s="918"/>
      <c r="I29" s="916"/>
      <c r="J29" s="217"/>
    </row>
    <row r="30" spans="1:11" x14ac:dyDescent="0.2">
      <c r="A30" s="89">
        <v>1</v>
      </c>
      <c r="B30" s="898">
        <v>2</v>
      </c>
      <c r="C30" s="207" t="str">
        <f>IF(F66="","",F66-C66)</f>
        <v/>
      </c>
      <c r="D30" s="233" t="str">
        <f>IF(H66="","",IF(J21="","",IF(J21="Yes","",H66-C66)))</f>
        <v/>
      </c>
      <c r="E30" s="233" t="str">
        <f>IF(I21="","",IF(J21="","",IF(J21="No","",H66-C66-I21)))</f>
        <v/>
      </c>
      <c r="F30" s="907"/>
      <c r="G30" s="855"/>
      <c r="H30" s="918"/>
      <c r="I30" s="916"/>
      <c r="J30" s="217"/>
    </row>
    <row r="31" spans="1:11" x14ac:dyDescent="0.2">
      <c r="A31" s="89">
        <v>2</v>
      </c>
      <c r="B31" s="899"/>
      <c r="C31" s="229" t="str">
        <f>IF(F67="","",F67-C67)</f>
        <v/>
      </c>
      <c r="D31" s="231" t="str">
        <f>IF(H67="","",IF(J22="","",IF(J22="Yes","",H67-C67)))</f>
        <v/>
      </c>
      <c r="E31" s="231" t="str">
        <f>IF(I22="","",IF(J22="","",IF(J22="No","",H67-C67-I22)))</f>
        <v/>
      </c>
      <c r="F31" s="907"/>
      <c r="G31" s="855"/>
      <c r="H31" s="918"/>
      <c r="I31" s="916"/>
      <c r="J31" s="217"/>
    </row>
    <row r="32" spans="1:11" ht="13.5" thickBot="1" x14ac:dyDescent="0.25">
      <c r="A32" s="89">
        <v>3</v>
      </c>
      <c r="B32" s="900"/>
      <c r="C32" s="234" t="str">
        <f>IF(F68="","",F68-C68)</f>
        <v/>
      </c>
      <c r="D32" s="232" t="str">
        <f>IF(H68="","",IF(J23="","",IF(J23="Yes","",H68-C68)))</f>
        <v/>
      </c>
      <c r="E32" s="232" t="str">
        <f>IF(I23="","",IF(J23="","",IF(J23="No","",H68-C68-I23)))</f>
        <v/>
      </c>
      <c r="F32" s="920"/>
      <c r="G32" s="921"/>
      <c r="H32" s="919"/>
      <c r="I32" s="917"/>
      <c r="J32" s="217"/>
    </row>
    <row r="33" spans="1:11" x14ac:dyDescent="0.2">
      <c r="A33" s="223"/>
      <c r="B33" s="216"/>
      <c r="C33" s="216"/>
      <c r="D33" s="216"/>
      <c r="E33" s="216"/>
      <c r="F33" s="216"/>
      <c r="G33" s="216"/>
      <c r="H33" s="216"/>
      <c r="I33" s="216"/>
      <c r="J33" s="216"/>
      <c r="K33" s="216"/>
    </row>
    <row r="34" spans="1:11" x14ac:dyDescent="0.2">
      <c r="A34" s="223"/>
      <c r="B34" s="216"/>
      <c r="C34" s="216"/>
      <c r="D34" s="216"/>
      <c r="E34" s="216"/>
      <c r="F34" s="216"/>
      <c r="G34" s="217"/>
      <c r="H34" s="216"/>
      <c r="I34" s="216"/>
      <c r="J34" s="216"/>
    </row>
    <row r="35" spans="1:11" x14ac:dyDescent="0.2">
      <c r="A35" s="223"/>
      <c r="B35" s="216"/>
      <c r="C35" s="216"/>
      <c r="D35" s="216"/>
      <c r="E35" s="216"/>
      <c r="F35" s="216"/>
      <c r="G35" s="217"/>
      <c r="H35" s="216"/>
      <c r="I35" s="216"/>
      <c r="J35" s="216"/>
    </row>
    <row r="36" spans="1:11" x14ac:dyDescent="0.2">
      <c r="A36" s="223"/>
      <c r="B36" s="216"/>
      <c r="C36" s="216"/>
      <c r="D36" s="216"/>
      <c r="E36" s="216"/>
      <c r="F36" s="216"/>
      <c r="G36" s="217"/>
      <c r="H36" s="216"/>
      <c r="I36" s="216"/>
      <c r="J36" s="216"/>
    </row>
    <row r="37" spans="1:11" x14ac:dyDescent="0.2">
      <c r="A37" s="223"/>
      <c r="B37" s="216"/>
      <c r="C37" s="216"/>
      <c r="D37" s="216"/>
      <c r="E37" s="216"/>
      <c r="F37" s="216"/>
      <c r="G37" s="217"/>
      <c r="H37" s="216"/>
      <c r="I37" s="216"/>
      <c r="J37" s="216"/>
    </row>
    <row r="38" spans="1:11" x14ac:dyDescent="0.2">
      <c r="A38" s="223"/>
      <c r="B38" s="216"/>
      <c r="C38" s="216"/>
      <c r="D38" s="216"/>
      <c r="E38" s="216"/>
      <c r="F38" s="216"/>
      <c r="G38" s="217"/>
      <c r="H38" s="216"/>
      <c r="I38" s="216"/>
      <c r="J38" s="216"/>
    </row>
    <row r="39" spans="1:11" x14ac:dyDescent="0.2">
      <c r="A39" s="223"/>
      <c r="B39" s="216"/>
      <c r="C39" s="216"/>
      <c r="D39" s="216"/>
      <c r="E39" s="216"/>
      <c r="F39" s="216"/>
      <c r="G39" s="217"/>
      <c r="H39" s="216"/>
      <c r="I39" s="216"/>
      <c r="J39" s="216"/>
    </row>
    <row r="40" spans="1:11" x14ac:dyDescent="0.2">
      <c r="A40" s="223"/>
      <c r="B40" s="216"/>
      <c r="C40" s="216"/>
      <c r="D40" s="216"/>
      <c r="E40" s="216"/>
      <c r="F40" s="216"/>
      <c r="G40" s="217"/>
      <c r="H40" s="216"/>
      <c r="I40" s="216"/>
      <c r="J40" s="216"/>
    </row>
    <row r="41" spans="1:11" x14ac:dyDescent="0.2">
      <c r="A41" s="223"/>
      <c r="B41" s="216"/>
      <c r="C41" s="216"/>
      <c r="D41" s="216"/>
      <c r="E41" s="216"/>
      <c r="F41" s="216"/>
      <c r="G41" s="217"/>
      <c r="H41" s="216"/>
      <c r="I41" s="216"/>
      <c r="J41" s="216"/>
    </row>
    <row r="42" spans="1:11" x14ac:dyDescent="0.2">
      <c r="A42" s="223"/>
      <c r="B42" s="216"/>
      <c r="C42" s="216"/>
      <c r="D42" s="216"/>
      <c r="E42" s="216"/>
      <c r="F42" s="216"/>
      <c r="G42" s="217"/>
      <c r="H42" s="216"/>
      <c r="I42" s="216"/>
      <c r="J42" s="216"/>
    </row>
    <row r="43" spans="1:11" x14ac:dyDescent="0.2">
      <c r="A43" s="223"/>
      <c r="B43" s="216"/>
      <c r="C43" s="216"/>
      <c r="D43" s="216"/>
      <c r="E43" s="216"/>
      <c r="F43" s="216"/>
      <c r="G43" s="217"/>
      <c r="H43" s="216"/>
      <c r="I43" s="216"/>
      <c r="J43" s="216"/>
    </row>
    <row r="44" spans="1:11" x14ac:dyDescent="0.2">
      <c r="A44" s="223"/>
      <c r="B44" s="216"/>
      <c r="C44" s="216"/>
      <c r="D44" s="216"/>
      <c r="E44" s="216"/>
      <c r="F44" s="216"/>
      <c r="G44" s="217"/>
      <c r="H44" s="216"/>
      <c r="I44" s="216"/>
      <c r="J44" s="216"/>
    </row>
    <row r="45" spans="1:11" x14ac:dyDescent="0.2">
      <c r="A45" s="223"/>
      <c r="B45" s="216"/>
      <c r="C45" s="216"/>
      <c r="D45" s="216"/>
      <c r="E45" s="216"/>
      <c r="F45" s="216"/>
      <c r="G45" s="217"/>
      <c r="H45" s="216"/>
      <c r="I45" s="216"/>
      <c r="J45" s="216"/>
    </row>
    <row r="46" spans="1:11" x14ac:dyDescent="0.2">
      <c r="A46" s="223"/>
      <c r="B46" s="216"/>
      <c r="C46" s="216"/>
      <c r="D46" s="216"/>
      <c r="E46" s="216"/>
      <c r="F46" s="216"/>
      <c r="G46" s="217"/>
      <c r="H46" s="216"/>
      <c r="I46" s="216"/>
      <c r="J46" s="216"/>
    </row>
    <row r="47" spans="1:11" x14ac:dyDescent="0.2">
      <c r="A47" s="223"/>
      <c r="B47" s="216"/>
      <c r="C47" s="216"/>
      <c r="D47" s="216"/>
      <c r="E47" s="216"/>
      <c r="F47" s="216"/>
      <c r="G47" s="217"/>
      <c r="H47" s="216"/>
      <c r="I47" s="216"/>
      <c r="J47" s="216"/>
    </row>
    <row r="48" spans="1:11" x14ac:dyDescent="0.2">
      <c r="A48" s="223"/>
      <c r="B48" s="216"/>
      <c r="C48" s="216"/>
      <c r="D48" s="216"/>
      <c r="E48" s="216"/>
      <c r="F48" s="216"/>
      <c r="G48" s="217"/>
      <c r="H48" s="216"/>
      <c r="I48" s="216"/>
      <c r="J48" s="216"/>
    </row>
    <row r="49" spans="1:10" x14ac:dyDescent="0.2">
      <c r="A49" s="223"/>
      <c r="B49" s="216"/>
      <c r="C49" s="216"/>
      <c r="D49" s="216"/>
      <c r="E49" s="216"/>
      <c r="F49" s="216"/>
      <c r="G49" s="217"/>
      <c r="H49" s="216"/>
      <c r="I49" s="216"/>
      <c r="J49" s="216"/>
    </row>
    <row r="50" spans="1:10" x14ac:dyDescent="0.2">
      <c r="A50" s="223"/>
      <c r="B50" s="216"/>
      <c r="C50" s="216"/>
      <c r="D50" s="216"/>
      <c r="E50" s="216"/>
      <c r="F50" s="216"/>
      <c r="G50" s="217"/>
      <c r="H50" s="216"/>
      <c r="I50" s="216"/>
      <c r="J50" s="216"/>
    </row>
    <row r="51" spans="1:10" x14ac:dyDescent="0.2">
      <c r="A51" s="223"/>
      <c r="B51" s="216"/>
      <c r="C51" s="216"/>
      <c r="D51" s="216"/>
      <c r="E51" s="216"/>
      <c r="F51" s="216"/>
      <c r="G51" s="217"/>
      <c r="H51" s="216"/>
      <c r="I51" s="216"/>
      <c r="J51" s="216"/>
    </row>
    <row r="52" spans="1:10" x14ac:dyDescent="0.2">
      <c r="A52" s="223"/>
      <c r="B52" s="216"/>
      <c r="C52" s="216"/>
      <c r="D52" s="216"/>
      <c r="E52" s="216"/>
      <c r="F52" s="216"/>
      <c r="G52" s="217"/>
      <c r="H52" s="216"/>
      <c r="I52" s="216"/>
      <c r="J52" s="216"/>
    </row>
    <row r="53" spans="1:10" x14ac:dyDescent="0.2">
      <c r="A53" s="223"/>
      <c r="B53" s="216"/>
      <c r="C53" s="216"/>
      <c r="D53" s="216"/>
      <c r="E53" s="216"/>
      <c r="F53" s="216"/>
      <c r="G53" s="217"/>
      <c r="H53" s="216"/>
      <c r="I53" s="216"/>
      <c r="J53" s="216"/>
    </row>
    <row r="54" spans="1:10" x14ac:dyDescent="0.2">
      <c r="A54" s="223"/>
      <c r="B54" s="216"/>
      <c r="C54" s="216"/>
      <c r="D54" s="216"/>
      <c r="E54" s="216"/>
      <c r="F54" s="216"/>
      <c r="G54" s="217"/>
      <c r="H54" s="216"/>
      <c r="I54" s="216"/>
      <c r="J54" s="216"/>
    </row>
    <row r="55" spans="1:10" x14ac:dyDescent="0.2">
      <c r="A55" s="223"/>
      <c r="B55" s="216"/>
      <c r="C55" s="216"/>
      <c r="D55" s="216"/>
      <c r="E55" s="216"/>
      <c r="F55" s="216"/>
      <c r="G55" s="217"/>
      <c r="H55" s="216"/>
      <c r="I55" s="216"/>
      <c r="J55" s="216"/>
    </row>
    <row r="56" spans="1:10" x14ac:dyDescent="0.2">
      <c r="A56" s="223"/>
      <c r="B56" s="216"/>
      <c r="C56" s="216"/>
      <c r="D56" s="216"/>
      <c r="E56" s="216"/>
      <c r="F56" s="216"/>
      <c r="G56" s="217"/>
      <c r="H56" s="216"/>
      <c r="I56" s="216"/>
      <c r="J56" s="216"/>
    </row>
    <row r="57" spans="1:10" x14ac:dyDescent="0.2">
      <c r="A57" s="223"/>
      <c r="B57" s="216"/>
      <c r="C57" s="216"/>
      <c r="D57" s="216"/>
      <c r="E57" s="216"/>
      <c r="F57" s="216"/>
      <c r="G57" s="217"/>
      <c r="H57" s="216"/>
      <c r="I57" s="216"/>
      <c r="J57" s="216"/>
    </row>
    <row r="58" spans="1:10" x14ac:dyDescent="0.2">
      <c r="A58" s="223"/>
      <c r="B58" s="216"/>
      <c r="C58" s="216"/>
      <c r="D58" s="216"/>
      <c r="E58" s="216"/>
      <c r="F58" s="216"/>
      <c r="G58" s="217"/>
      <c r="H58" s="216"/>
      <c r="I58" s="216"/>
      <c r="J58" s="216"/>
    </row>
    <row r="59" spans="1:10" x14ac:dyDescent="0.2">
      <c r="A59" s="223"/>
      <c r="B59" s="216"/>
      <c r="C59" s="216"/>
      <c r="D59" s="216"/>
      <c r="E59" s="216"/>
      <c r="F59" s="216"/>
      <c r="G59" s="217"/>
      <c r="H59" s="216"/>
      <c r="I59" s="216"/>
      <c r="J59" s="216"/>
    </row>
    <row r="60" spans="1:10" x14ac:dyDescent="0.2">
      <c r="A60" s="223"/>
      <c r="B60" s="216"/>
      <c r="C60" s="216"/>
      <c r="D60" s="216"/>
      <c r="E60" s="216"/>
      <c r="F60" s="216"/>
      <c r="G60" s="217"/>
      <c r="H60" s="216"/>
      <c r="I60" s="216"/>
      <c r="J60" s="216"/>
    </row>
    <row r="61" spans="1:10" x14ac:dyDescent="0.2">
      <c r="A61" s="223"/>
      <c r="B61" s="216"/>
      <c r="C61" s="216"/>
      <c r="D61" s="216"/>
      <c r="E61" s="216"/>
      <c r="F61" s="216"/>
      <c r="G61" s="217"/>
      <c r="H61" s="216"/>
      <c r="I61" s="216"/>
      <c r="J61" s="216"/>
    </row>
    <row r="62" spans="1:10" x14ac:dyDescent="0.2">
      <c r="A62" s="215" t="s">
        <v>701</v>
      </c>
      <c r="B62" s="216"/>
      <c r="C62" s="216"/>
      <c r="D62" s="216"/>
      <c r="E62" s="216"/>
      <c r="F62" s="216"/>
      <c r="G62" s="217"/>
      <c r="H62" s="216"/>
      <c r="I62" s="216"/>
      <c r="J62" s="216"/>
    </row>
    <row r="63" spans="1:10" x14ac:dyDescent="0.2">
      <c r="A63" s="223"/>
      <c r="B63" s="216"/>
      <c r="C63" s="216"/>
      <c r="D63" s="216"/>
      <c r="E63" s="216"/>
      <c r="F63" s="216"/>
      <c r="G63" s="217"/>
      <c r="H63" s="216"/>
      <c r="I63" s="216"/>
      <c r="J63" s="216"/>
    </row>
    <row r="64" spans="1:10" ht="15.75" x14ac:dyDescent="0.2">
      <c r="A64" s="181" t="s">
        <v>183</v>
      </c>
      <c r="B64" s="853" t="s">
        <v>694</v>
      </c>
      <c r="C64" s="896"/>
      <c r="D64" s="896"/>
      <c r="E64" s="845" t="s">
        <v>703</v>
      </c>
      <c r="F64" s="631"/>
      <c r="G64" s="896" t="s">
        <v>692</v>
      </c>
      <c r="H64" s="896"/>
      <c r="I64" s="896"/>
      <c r="J64" s="224"/>
    </row>
    <row r="65" spans="1:10" x14ac:dyDescent="0.2">
      <c r="A65" s="182" t="s">
        <v>149</v>
      </c>
      <c r="B65" s="185" t="s">
        <v>172</v>
      </c>
      <c r="C65" s="181" t="s">
        <v>182</v>
      </c>
      <c r="D65" s="181" t="s">
        <v>205</v>
      </c>
      <c r="E65" s="181" t="s">
        <v>172</v>
      </c>
      <c r="F65" s="181" t="s">
        <v>182</v>
      </c>
      <c r="G65" s="181" t="s">
        <v>172</v>
      </c>
      <c r="H65" s="181" t="s">
        <v>182</v>
      </c>
      <c r="I65" s="181" t="s">
        <v>205</v>
      </c>
      <c r="J65" s="217"/>
    </row>
    <row r="66" spans="1:10" x14ac:dyDescent="0.2">
      <c r="A66" s="182">
        <v>1</v>
      </c>
      <c r="B66" s="207" t="str">
        <f t="shared" ref="B66:I66" si="0">IF(B81="","",(AVERAGE(B72:B81)))</f>
        <v/>
      </c>
      <c r="C66" s="208" t="str">
        <f t="shared" si="0"/>
        <v/>
      </c>
      <c r="D66" s="208" t="str">
        <f t="shared" si="0"/>
        <v/>
      </c>
      <c r="E66" s="208" t="str">
        <f t="shared" si="0"/>
        <v/>
      </c>
      <c r="F66" s="208" t="str">
        <f t="shared" si="0"/>
        <v/>
      </c>
      <c r="G66" s="208" t="str">
        <f t="shared" si="0"/>
        <v/>
      </c>
      <c r="H66" s="208" t="str">
        <f t="shared" si="0"/>
        <v/>
      </c>
      <c r="I66" s="209" t="str">
        <f t="shared" si="0"/>
        <v/>
      </c>
      <c r="J66" s="217"/>
    </row>
    <row r="67" spans="1:10" x14ac:dyDescent="0.2">
      <c r="A67" s="89">
        <v>2</v>
      </c>
      <c r="B67" s="210" t="str">
        <f t="shared" ref="B67:I67" si="1">IF(B91="","",(AVERAGE(B82:B91)))</f>
        <v/>
      </c>
      <c r="C67" s="183" t="str">
        <f t="shared" si="1"/>
        <v/>
      </c>
      <c r="D67" s="183" t="str">
        <f t="shared" si="1"/>
        <v/>
      </c>
      <c r="E67" s="183" t="str">
        <f t="shared" si="1"/>
        <v/>
      </c>
      <c r="F67" s="183" t="str">
        <f t="shared" si="1"/>
        <v/>
      </c>
      <c r="G67" s="183" t="str">
        <f t="shared" si="1"/>
        <v/>
      </c>
      <c r="H67" s="183" t="str">
        <f t="shared" si="1"/>
        <v/>
      </c>
      <c r="I67" s="211" t="str">
        <f t="shared" si="1"/>
        <v/>
      </c>
      <c r="J67" s="217"/>
    </row>
    <row r="68" spans="1:10" x14ac:dyDescent="0.2">
      <c r="A68" s="89">
        <v>3</v>
      </c>
      <c r="B68" s="212" t="str">
        <f t="shared" ref="B68:I68" si="2">IF(B101="","",(AVERAGE(B92:B101)))</f>
        <v/>
      </c>
      <c r="C68" s="213" t="str">
        <f t="shared" si="2"/>
        <v/>
      </c>
      <c r="D68" s="213" t="str">
        <f t="shared" si="2"/>
        <v/>
      </c>
      <c r="E68" s="213" t="str">
        <f t="shared" si="2"/>
        <v/>
      </c>
      <c r="F68" s="213" t="str">
        <f t="shared" si="2"/>
        <v/>
      </c>
      <c r="G68" s="213" t="str">
        <f t="shared" si="2"/>
        <v/>
      </c>
      <c r="H68" s="213" t="str">
        <f t="shared" si="2"/>
        <v/>
      </c>
      <c r="I68" s="214" t="str">
        <f t="shared" si="2"/>
        <v/>
      </c>
      <c r="J68" s="217"/>
    </row>
    <row r="69" spans="1:10" x14ac:dyDescent="0.2">
      <c r="A69" s="223"/>
      <c r="B69" s="216"/>
      <c r="C69" s="216"/>
      <c r="D69" s="216"/>
      <c r="E69" s="216"/>
      <c r="F69" s="216"/>
      <c r="G69" s="217"/>
      <c r="H69" s="216"/>
      <c r="I69" s="216"/>
      <c r="J69" s="216"/>
    </row>
    <row r="70" spans="1:10" ht="15.75" x14ac:dyDescent="0.2">
      <c r="A70" s="181" t="s">
        <v>183</v>
      </c>
      <c r="B70" s="852" t="s">
        <v>690</v>
      </c>
      <c r="C70" s="908"/>
      <c r="D70" s="853"/>
      <c r="E70" s="845" t="s">
        <v>704</v>
      </c>
      <c r="F70" s="631"/>
      <c r="G70" s="852" t="s">
        <v>688</v>
      </c>
      <c r="H70" s="908"/>
      <c r="I70" s="853"/>
      <c r="J70" s="915" t="s">
        <v>154</v>
      </c>
    </row>
    <row r="71" spans="1:10" x14ac:dyDescent="0.2">
      <c r="A71" s="182" t="s">
        <v>149</v>
      </c>
      <c r="B71" s="89" t="s">
        <v>172</v>
      </c>
      <c r="C71" s="89" t="s">
        <v>182</v>
      </c>
      <c r="D71" s="89" t="s">
        <v>205</v>
      </c>
      <c r="E71" s="89" t="s">
        <v>172</v>
      </c>
      <c r="F71" s="89" t="s">
        <v>182</v>
      </c>
      <c r="G71" s="89" t="s">
        <v>172</v>
      </c>
      <c r="H71" s="89" t="s">
        <v>182</v>
      </c>
      <c r="I71" s="89" t="s">
        <v>205</v>
      </c>
      <c r="J71" s="915"/>
    </row>
    <row r="72" spans="1:10" x14ac:dyDescent="0.2">
      <c r="A72" s="896">
        <v>1</v>
      </c>
      <c r="B72" s="237"/>
      <c r="C72" s="237"/>
      <c r="D72" s="237"/>
      <c r="E72" s="237"/>
      <c r="F72" s="237"/>
      <c r="G72" s="237"/>
      <c r="H72" s="237"/>
      <c r="I72" s="237"/>
      <c r="J72" s="904"/>
    </row>
    <row r="73" spans="1:10" x14ac:dyDescent="0.2">
      <c r="A73" s="896"/>
      <c r="B73" s="237"/>
      <c r="C73" s="237"/>
      <c r="D73" s="237"/>
      <c r="E73" s="237"/>
      <c r="F73" s="237"/>
      <c r="G73" s="237"/>
      <c r="H73" s="237"/>
      <c r="I73" s="237"/>
      <c r="J73" s="905"/>
    </row>
    <row r="74" spans="1:10" x14ac:dyDescent="0.2">
      <c r="A74" s="896"/>
      <c r="B74" s="237"/>
      <c r="C74" s="237"/>
      <c r="D74" s="237"/>
      <c r="E74" s="237"/>
      <c r="F74" s="237"/>
      <c r="G74" s="237"/>
      <c r="H74" s="237"/>
      <c r="I74" s="237"/>
      <c r="J74" s="905"/>
    </row>
    <row r="75" spans="1:10" x14ac:dyDescent="0.2">
      <c r="A75" s="896"/>
      <c r="B75" s="237"/>
      <c r="C75" s="237"/>
      <c r="D75" s="237"/>
      <c r="E75" s="237"/>
      <c r="F75" s="237"/>
      <c r="G75" s="237"/>
      <c r="H75" s="237"/>
      <c r="I75" s="237"/>
      <c r="J75" s="905"/>
    </row>
    <row r="76" spans="1:10" x14ac:dyDescent="0.2">
      <c r="A76" s="896"/>
      <c r="B76" s="237"/>
      <c r="C76" s="237"/>
      <c r="D76" s="237"/>
      <c r="E76" s="237"/>
      <c r="F76" s="237"/>
      <c r="G76" s="237"/>
      <c r="H76" s="237"/>
      <c r="I76" s="237"/>
      <c r="J76" s="905"/>
    </row>
    <row r="77" spans="1:10" x14ac:dyDescent="0.2">
      <c r="A77" s="896"/>
      <c r="B77" s="237"/>
      <c r="C77" s="237"/>
      <c r="D77" s="237"/>
      <c r="E77" s="237"/>
      <c r="F77" s="237"/>
      <c r="G77" s="237"/>
      <c r="H77" s="237"/>
      <c r="I77" s="237"/>
      <c r="J77" s="905"/>
    </row>
    <row r="78" spans="1:10" x14ac:dyDescent="0.2">
      <c r="A78" s="896"/>
      <c r="B78" s="237"/>
      <c r="C78" s="237"/>
      <c r="D78" s="237"/>
      <c r="E78" s="237"/>
      <c r="F78" s="237"/>
      <c r="G78" s="237"/>
      <c r="H78" s="237"/>
      <c r="I78" s="237"/>
      <c r="J78" s="905"/>
    </row>
    <row r="79" spans="1:10" x14ac:dyDescent="0.2">
      <c r="A79" s="896"/>
      <c r="B79" s="237"/>
      <c r="C79" s="237"/>
      <c r="D79" s="237"/>
      <c r="E79" s="237"/>
      <c r="F79" s="237"/>
      <c r="G79" s="237"/>
      <c r="H79" s="237"/>
      <c r="I79" s="237"/>
      <c r="J79" s="905"/>
    </row>
    <row r="80" spans="1:10" x14ac:dyDescent="0.2">
      <c r="A80" s="896"/>
      <c r="B80" s="237"/>
      <c r="C80" s="237"/>
      <c r="D80" s="237"/>
      <c r="E80" s="237"/>
      <c r="F80" s="237"/>
      <c r="G80" s="237"/>
      <c r="H80" s="237"/>
      <c r="I80" s="237"/>
      <c r="J80" s="905"/>
    </row>
    <row r="81" spans="1:10" x14ac:dyDescent="0.2">
      <c r="A81" s="896"/>
      <c r="B81" s="237"/>
      <c r="C81" s="237"/>
      <c r="D81" s="237"/>
      <c r="E81" s="237"/>
      <c r="F81" s="237"/>
      <c r="G81" s="237"/>
      <c r="H81" s="237"/>
      <c r="I81" s="237"/>
      <c r="J81" s="906"/>
    </row>
    <row r="82" spans="1:10" x14ac:dyDescent="0.2">
      <c r="A82" s="896">
        <v>2</v>
      </c>
      <c r="B82" s="237"/>
      <c r="C82" s="237"/>
      <c r="D82" s="237"/>
      <c r="E82" s="237"/>
      <c r="F82" s="237"/>
      <c r="G82" s="237"/>
      <c r="H82" s="237"/>
      <c r="I82" s="237"/>
      <c r="J82" s="904"/>
    </row>
    <row r="83" spans="1:10" x14ac:dyDescent="0.2">
      <c r="A83" s="896"/>
      <c r="B83" s="237"/>
      <c r="C83" s="237"/>
      <c r="D83" s="237"/>
      <c r="E83" s="237"/>
      <c r="F83" s="237"/>
      <c r="G83" s="237"/>
      <c r="H83" s="237"/>
      <c r="I83" s="237"/>
      <c r="J83" s="905"/>
    </row>
    <row r="84" spans="1:10" x14ac:dyDescent="0.2">
      <c r="A84" s="896"/>
      <c r="B84" s="237"/>
      <c r="C84" s="237"/>
      <c r="D84" s="237"/>
      <c r="E84" s="237"/>
      <c r="F84" s="237"/>
      <c r="G84" s="237"/>
      <c r="H84" s="237"/>
      <c r="I84" s="237"/>
      <c r="J84" s="905"/>
    </row>
    <row r="85" spans="1:10" x14ac:dyDescent="0.2">
      <c r="A85" s="896"/>
      <c r="B85" s="237"/>
      <c r="C85" s="237"/>
      <c r="D85" s="237"/>
      <c r="E85" s="237"/>
      <c r="F85" s="237"/>
      <c r="G85" s="237"/>
      <c r="H85" s="237"/>
      <c r="I85" s="237"/>
      <c r="J85" s="905"/>
    </row>
    <row r="86" spans="1:10" x14ac:dyDescent="0.2">
      <c r="A86" s="896"/>
      <c r="B86" s="237"/>
      <c r="C86" s="237"/>
      <c r="D86" s="237"/>
      <c r="E86" s="237"/>
      <c r="F86" s="237"/>
      <c r="G86" s="237"/>
      <c r="H86" s="237"/>
      <c r="I86" s="237"/>
      <c r="J86" s="905"/>
    </row>
    <row r="87" spans="1:10" x14ac:dyDescent="0.2">
      <c r="A87" s="896"/>
      <c r="B87" s="237"/>
      <c r="C87" s="237"/>
      <c r="D87" s="237"/>
      <c r="E87" s="237"/>
      <c r="F87" s="237"/>
      <c r="G87" s="237"/>
      <c r="H87" s="237"/>
      <c r="I87" s="237"/>
      <c r="J87" s="905"/>
    </row>
    <row r="88" spans="1:10" x14ac:dyDescent="0.2">
      <c r="A88" s="896"/>
      <c r="B88" s="237"/>
      <c r="C88" s="237"/>
      <c r="D88" s="237"/>
      <c r="E88" s="237"/>
      <c r="F88" s="237"/>
      <c r="G88" s="237"/>
      <c r="H88" s="237"/>
      <c r="I88" s="237"/>
      <c r="J88" s="905"/>
    </row>
    <row r="89" spans="1:10" x14ac:dyDescent="0.2">
      <c r="A89" s="896"/>
      <c r="B89" s="237"/>
      <c r="C89" s="237"/>
      <c r="D89" s="237"/>
      <c r="E89" s="237"/>
      <c r="F89" s="237"/>
      <c r="G89" s="237"/>
      <c r="H89" s="237"/>
      <c r="I89" s="237"/>
      <c r="J89" s="905"/>
    </row>
    <row r="90" spans="1:10" x14ac:dyDescent="0.2">
      <c r="A90" s="896"/>
      <c r="B90" s="237"/>
      <c r="C90" s="237"/>
      <c r="D90" s="237"/>
      <c r="E90" s="237"/>
      <c r="F90" s="237"/>
      <c r="G90" s="237"/>
      <c r="H90" s="237"/>
      <c r="I90" s="237"/>
      <c r="J90" s="905"/>
    </row>
    <row r="91" spans="1:10" x14ac:dyDescent="0.2">
      <c r="A91" s="896"/>
      <c r="B91" s="237"/>
      <c r="C91" s="237"/>
      <c r="D91" s="237"/>
      <c r="E91" s="237"/>
      <c r="F91" s="237"/>
      <c r="G91" s="237"/>
      <c r="H91" s="237"/>
      <c r="I91" s="237"/>
      <c r="J91" s="906"/>
    </row>
    <row r="92" spans="1:10" x14ac:dyDescent="0.2">
      <c r="A92" s="896">
        <v>3</v>
      </c>
      <c r="B92" s="237"/>
      <c r="C92" s="237"/>
      <c r="D92" s="237"/>
      <c r="E92" s="237"/>
      <c r="F92" s="237"/>
      <c r="G92" s="237"/>
      <c r="H92" s="237"/>
      <c r="I92" s="237"/>
      <c r="J92" s="904"/>
    </row>
    <row r="93" spans="1:10" x14ac:dyDescent="0.2">
      <c r="A93" s="896"/>
      <c r="B93" s="237"/>
      <c r="C93" s="237"/>
      <c r="D93" s="237"/>
      <c r="E93" s="237"/>
      <c r="F93" s="237"/>
      <c r="G93" s="237"/>
      <c r="H93" s="237"/>
      <c r="I93" s="237"/>
      <c r="J93" s="905"/>
    </row>
    <row r="94" spans="1:10" x14ac:dyDescent="0.2">
      <c r="A94" s="896"/>
      <c r="B94" s="237"/>
      <c r="C94" s="237"/>
      <c r="D94" s="237"/>
      <c r="E94" s="237"/>
      <c r="F94" s="237"/>
      <c r="G94" s="237"/>
      <c r="H94" s="237"/>
      <c r="I94" s="237"/>
      <c r="J94" s="905"/>
    </row>
    <row r="95" spans="1:10" x14ac:dyDescent="0.2">
      <c r="A95" s="896"/>
      <c r="B95" s="237"/>
      <c r="C95" s="237"/>
      <c r="D95" s="237"/>
      <c r="E95" s="237"/>
      <c r="F95" s="237"/>
      <c r="G95" s="237"/>
      <c r="H95" s="237"/>
      <c r="I95" s="237"/>
      <c r="J95" s="905"/>
    </row>
    <row r="96" spans="1:10" x14ac:dyDescent="0.2">
      <c r="A96" s="896"/>
      <c r="B96" s="237"/>
      <c r="C96" s="237"/>
      <c r="D96" s="237"/>
      <c r="E96" s="237"/>
      <c r="F96" s="237"/>
      <c r="G96" s="237"/>
      <c r="H96" s="237"/>
      <c r="I96" s="237"/>
      <c r="J96" s="905"/>
    </row>
    <row r="97" spans="1:10" x14ac:dyDescent="0.2">
      <c r="A97" s="896"/>
      <c r="B97" s="237"/>
      <c r="C97" s="237"/>
      <c r="D97" s="237"/>
      <c r="E97" s="237"/>
      <c r="F97" s="237"/>
      <c r="G97" s="237"/>
      <c r="H97" s="237"/>
      <c r="I97" s="237"/>
      <c r="J97" s="905"/>
    </row>
    <row r="98" spans="1:10" x14ac:dyDescent="0.2">
      <c r="A98" s="896"/>
      <c r="B98" s="237"/>
      <c r="C98" s="237"/>
      <c r="D98" s="237"/>
      <c r="E98" s="237"/>
      <c r="F98" s="237"/>
      <c r="G98" s="237"/>
      <c r="H98" s="237"/>
      <c r="I98" s="237"/>
      <c r="J98" s="905"/>
    </row>
    <row r="99" spans="1:10" x14ac:dyDescent="0.2">
      <c r="A99" s="896"/>
      <c r="B99" s="237"/>
      <c r="C99" s="237"/>
      <c r="D99" s="237"/>
      <c r="E99" s="237"/>
      <c r="F99" s="237"/>
      <c r="G99" s="237"/>
      <c r="H99" s="237"/>
      <c r="I99" s="237"/>
      <c r="J99" s="905"/>
    </row>
    <row r="100" spans="1:10" x14ac:dyDescent="0.2">
      <c r="A100" s="896"/>
      <c r="B100" s="237"/>
      <c r="C100" s="237"/>
      <c r="D100" s="237"/>
      <c r="E100" s="237"/>
      <c r="F100" s="237"/>
      <c r="G100" s="237"/>
      <c r="H100" s="237"/>
      <c r="I100" s="237"/>
      <c r="J100" s="905"/>
    </row>
    <row r="101" spans="1:10" x14ac:dyDescent="0.2">
      <c r="A101" s="896"/>
      <c r="B101" s="237"/>
      <c r="C101" s="237"/>
      <c r="D101" s="237"/>
      <c r="E101" s="237"/>
      <c r="F101" s="237"/>
      <c r="G101" s="237"/>
      <c r="H101" s="237"/>
      <c r="I101" s="237"/>
      <c r="J101" s="906"/>
    </row>
    <row r="102" spans="1:10" x14ac:dyDescent="0.2">
      <c r="A102" s="898" t="s">
        <v>154</v>
      </c>
      <c r="B102" s="887"/>
      <c r="C102" s="888"/>
      <c r="D102" s="889"/>
      <c r="E102" s="887"/>
      <c r="F102" s="889"/>
      <c r="G102" s="887"/>
      <c r="H102" s="888"/>
      <c r="I102" s="889"/>
      <c r="J102" s="217"/>
    </row>
    <row r="103" spans="1:10" x14ac:dyDescent="0.2">
      <c r="A103" s="899"/>
      <c r="B103" s="890"/>
      <c r="C103" s="891"/>
      <c r="D103" s="892"/>
      <c r="E103" s="890"/>
      <c r="F103" s="892"/>
      <c r="G103" s="890"/>
      <c r="H103" s="891"/>
      <c r="I103" s="892"/>
      <c r="J103" s="217"/>
    </row>
    <row r="104" spans="1:10" x14ac:dyDescent="0.2">
      <c r="A104" s="899"/>
      <c r="B104" s="890"/>
      <c r="C104" s="891"/>
      <c r="D104" s="892"/>
      <c r="E104" s="890"/>
      <c r="F104" s="892"/>
      <c r="G104" s="890"/>
      <c r="H104" s="891"/>
      <c r="I104" s="892"/>
      <c r="J104" s="217"/>
    </row>
    <row r="105" spans="1:10" x14ac:dyDescent="0.2">
      <c r="A105" s="899"/>
      <c r="B105" s="890"/>
      <c r="C105" s="891"/>
      <c r="D105" s="892"/>
      <c r="E105" s="890"/>
      <c r="F105" s="892"/>
      <c r="G105" s="890"/>
      <c r="H105" s="891"/>
      <c r="I105" s="892"/>
      <c r="J105" s="217"/>
    </row>
    <row r="106" spans="1:10" x14ac:dyDescent="0.2">
      <c r="A106" s="900"/>
      <c r="B106" s="893"/>
      <c r="C106" s="894"/>
      <c r="D106" s="895"/>
      <c r="E106" s="893"/>
      <c r="F106" s="895"/>
      <c r="G106" s="893"/>
      <c r="H106" s="894"/>
      <c r="I106" s="895"/>
      <c r="J106" s="217"/>
    </row>
    <row r="107" spans="1:10" x14ac:dyDescent="0.2">
      <c r="A107" s="217"/>
      <c r="B107" s="217"/>
      <c r="C107" s="217"/>
      <c r="D107" s="217"/>
      <c r="E107" s="217"/>
      <c r="F107" s="217"/>
      <c r="G107" s="217"/>
      <c r="H107" s="217"/>
      <c r="I107" s="217"/>
      <c r="J107" s="217"/>
    </row>
    <row r="108" spans="1:10" x14ac:dyDescent="0.2">
      <c r="A108" s="217"/>
      <c r="B108" s="217"/>
      <c r="C108" s="217"/>
      <c r="D108" s="217"/>
      <c r="E108" s="217"/>
      <c r="F108" s="217"/>
      <c r="G108" s="217"/>
      <c r="H108" s="217"/>
      <c r="I108" s="217"/>
      <c r="J108" s="217"/>
    </row>
    <row r="109" spans="1:10" x14ac:dyDescent="0.2">
      <c r="A109" s="217"/>
      <c r="B109" s="217"/>
      <c r="C109" s="217"/>
      <c r="D109" s="217"/>
      <c r="E109" s="217"/>
      <c r="F109" s="217"/>
      <c r="G109" s="217"/>
      <c r="H109" s="217"/>
      <c r="I109" s="217"/>
      <c r="J109" s="217"/>
    </row>
    <row r="110" spans="1:10" x14ac:dyDescent="0.2">
      <c r="A110" s="217"/>
      <c r="B110" s="217"/>
      <c r="C110" s="217"/>
      <c r="D110" s="217"/>
      <c r="E110" s="217"/>
      <c r="F110" s="217"/>
      <c r="G110" s="217"/>
      <c r="H110" s="217"/>
      <c r="I110" s="217"/>
      <c r="J110" s="217"/>
    </row>
    <row r="111" spans="1:10" x14ac:dyDescent="0.2">
      <c r="A111" s="217"/>
      <c r="B111" s="217"/>
      <c r="C111" s="217"/>
      <c r="D111" s="217"/>
      <c r="E111" s="217"/>
      <c r="F111" s="217"/>
      <c r="G111" s="217"/>
      <c r="H111" s="217"/>
      <c r="I111" s="217"/>
      <c r="J111" s="217"/>
    </row>
    <row r="112" spans="1:10" x14ac:dyDescent="0.2">
      <c r="A112" s="217"/>
      <c r="B112" s="217"/>
      <c r="C112" s="217"/>
      <c r="D112" s="217"/>
      <c r="E112" s="217"/>
      <c r="F112" s="217"/>
      <c r="G112" s="217"/>
      <c r="H112" s="217"/>
      <c r="I112" s="217"/>
      <c r="J112" s="217"/>
    </row>
    <row r="113" spans="1:10" x14ac:dyDescent="0.2">
      <c r="A113" s="217"/>
      <c r="B113" s="217"/>
      <c r="C113" s="217"/>
      <c r="D113" s="217"/>
      <c r="E113" s="217"/>
      <c r="F113" s="217"/>
      <c r="G113" s="217"/>
      <c r="H113" s="217"/>
      <c r="I113" s="217"/>
      <c r="J113" s="217"/>
    </row>
    <row r="114" spans="1:10" x14ac:dyDescent="0.2">
      <c r="A114" s="217"/>
      <c r="B114" s="217"/>
      <c r="C114" s="217"/>
      <c r="D114" s="217"/>
      <c r="E114" s="217"/>
      <c r="F114" s="217"/>
      <c r="G114" s="217"/>
      <c r="H114" s="217"/>
      <c r="I114" s="217"/>
      <c r="J114" s="217"/>
    </row>
    <row r="115" spans="1:10" x14ac:dyDescent="0.2">
      <c r="A115" s="217"/>
      <c r="B115" s="217"/>
      <c r="C115" s="217"/>
      <c r="D115" s="217"/>
      <c r="E115" s="217"/>
      <c r="F115" s="217"/>
      <c r="G115" s="217"/>
      <c r="H115" s="217"/>
      <c r="I115" s="217"/>
      <c r="J115" s="217"/>
    </row>
    <row r="116" spans="1:10" x14ac:dyDescent="0.2">
      <c r="A116" s="217"/>
      <c r="B116" s="217"/>
      <c r="C116" s="217"/>
      <c r="D116" s="217"/>
      <c r="E116" s="217"/>
      <c r="F116" s="217"/>
      <c r="G116" s="217"/>
      <c r="H116" s="217"/>
      <c r="I116" s="217"/>
      <c r="J116" s="217"/>
    </row>
    <row r="117" spans="1:10" x14ac:dyDescent="0.2">
      <c r="A117" s="217"/>
      <c r="B117" s="217"/>
      <c r="C117" s="217"/>
      <c r="D117" s="217"/>
      <c r="E117" s="217"/>
      <c r="F117" s="217"/>
      <c r="G117" s="217"/>
      <c r="H117" s="217"/>
      <c r="I117" s="217"/>
      <c r="J117" s="217"/>
    </row>
    <row r="118" spans="1:10" x14ac:dyDescent="0.2">
      <c r="A118" s="217"/>
      <c r="B118" s="217"/>
      <c r="C118" s="217"/>
      <c r="D118" s="217"/>
      <c r="E118" s="217"/>
      <c r="F118" s="217"/>
      <c r="G118" s="217"/>
      <c r="H118" s="217"/>
      <c r="I118" s="217"/>
      <c r="J118" s="217"/>
    </row>
    <row r="119" spans="1:10" x14ac:dyDescent="0.2">
      <c r="A119" s="217"/>
      <c r="B119" s="217"/>
      <c r="C119" s="217"/>
      <c r="D119" s="217"/>
      <c r="E119" s="217"/>
      <c r="F119" s="217"/>
      <c r="G119" s="217"/>
      <c r="H119" s="217"/>
      <c r="I119" s="217"/>
      <c r="J119" s="217"/>
    </row>
    <row r="120" spans="1:10" x14ac:dyDescent="0.2">
      <c r="A120" s="217"/>
      <c r="B120" s="217"/>
      <c r="C120" s="217"/>
      <c r="D120" s="217"/>
      <c r="E120" s="217"/>
      <c r="F120" s="217"/>
      <c r="G120" s="217"/>
      <c r="H120" s="217"/>
      <c r="I120" s="217"/>
      <c r="J120" s="217"/>
    </row>
    <row r="121" spans="1:10" x14ac:dyDescent="0.2">
      <c r="A121" s="217"/>
      <c r="B121" s="217"/>
      <c r="C121" s="217"/>
      <c r="D121" s="217"/>
      <c r="E121" s="217"/>
      <c r="F121" s="217"/>
      <c r="G121" s="217"/>
      <c r="H121" s="217"/>
      <c r="I121" s="217"/>
      <c r="J121" s="217"/>
    </row>
    <row r="122" spans="1:10" x14ac:dyDescent="0.2">
      <c r="A122" s="217"/>
      <c r="B122" s="217"/>
      <c r="C122" s="217"/>
      <c r="D122" s="217"/>
      <c r="E122" s="217"/>
      <c r="F122" s="217"/>
      <c r="G122" s="217"/>
      <c r="H122" s="217"/>
      <c r="I122" s="217"/>
      <c r="J122" s="217"/>
    </row>
    <row r="123" spans="1:10" x14ac:dyDescent="0.2">
      <c r="A123" s="217"/>
      <c r="B123" s="217"/>
      <c r="C123" s="217"/>
      <c r="D123" s="217"/>
      <c r="E123" s="217"/>
      <c r="F123" s="217"/>
      <c r="G123" s="217"/>
      <c r="H123" s="217"/>
      <c r="I123" s="217"/>
      <c r="J123" s="217"/>
    </row>
    <row r="124" spans="1:10" x14ac:dyDescent="0.2">
      <c r="A124" s="217"/>
      <c r="B124" s="217"/>
      <c r="C124" s="217"/>
      <c r="D124" s="217"/>
      <c r="E124" s="217"/>
      <c r="F124" s="217"/>
      <c r="G124" s="217"/>
      <c r="H124" s="217"/>
      <c r="I124" s="217"/>
      <c r="J124" s="217"/>
    </row>
    <row r="125" spans="1:10" x14ac:dyDescent="0.2">
      <c r="A125" s="217"/>
      <c r="B125" s="217"/>
      <c r="C125" s="217"/>
      <c r="D125" s="217"/>
      <c r="E125" s="217"/>
      <c r="F125" s="217"/>
      <c r="G125" s="217"/>
      <c r="H125" s="217"/>
      <c r="I125" s="217"/>
      <c r="J125" s="217"/>
    </row>
    <row r="126" spans="1:10" x14ac:dyDescent="0.2">
      <c r="A126" s="217"/>
      <c r="B126" s="217"/>
      <c r="C126" s="217"/>
      <c r="D126" s="217"/>
      <c r="E126" s="217"/>
      <c r="F126" s="217"/>
      <c r="G126" s="217"/>
      <c r="H126" s="217"/>
      <c r="I126" s="217"/>
      <c r="J126" s="217"/>
    </row>
    <row r="127" spans="1:10" x14ac:dyDescent="0.2">
      <c r="A127" s="217"/>
      <c r="B127" s="217"/>
      <c r="C127" s="217"/>
      <c r="D127" s="217"/>
      <c r="E127" s="217"/>
      <c r="F127" s="217"/>
      <c r="G127" s="217"/>
      <c r="H127" s="217"/>
      <c r="I127" s="217"/>
      <c r="J127" s="217"/>
    </row>
    <row r="128" spans="1:10" x14ac:dyDescent="0.2">
      <c r="A128" s="217"/>
      <c r="B128" s="217"/>
      <c r="C128" s="217"/>
      <c r="D128" s="217"/>
      <c r="E128" s="217"/>
      <c r="F128" s="217"/>
      <c r="G128" s="217"/>
      <c r="H128" s="217"/>
      <c r="I128" s="217"/>
      <c r="J128" s="217"/>
    </row>
    <row r="129" spans="1:10" x14ac:dyDescent="0.2">
      <c r="A129" s="217"/>
      <c r="B129" s="217"/>
      <c r="C129" s="217"/>
      <c r="D129" s="217"/>
      <c r="E129" s="217"/>
      <c r="F129" s="217"/>
      <c r="G129" s="217"/>
      <c r="H129" s="217"/>
      <c r="I129" s="217"/>
      <c r="J129" s="217"/>
    </row>
    <row r="130" spans="1:10" x14ac:dyDescent="0.2">
      <c r="A130" s="217"/>
      <c r="B130" s="217"/>
      <c r="C130" s="217"/>
      <c r="D130" s="217"/>
      <c r="E130" s="217"/>
      <c r="F130" s="217"/>
      <c r="G130" s="217"/>
      <c r="H130" s="217"/>
      <c r="I130" s="217"/>
      <c r="J130" s="217"/>
    </row>
    <row r="131" spans="1:10" x14ac:dyDescent="0.2">
      <c r="A131" s="217"/>
      <c r="B131" s="217"/>
      <c r="C131" s="217"/>
      <c r="D131" s="217"/>
      <c r="E131" s="217"/>
      <c r="F131" s="217"/>
      <c r="G131" s="217"/>
      <c r="H131" s="217"/>
      <c r="I131" s="217"/>
      <c r="J131" s="217"/>
    </row>
    <row r="132" spans="1:10" x14ac:dyDescent="0.2">
      <c r="A132" s="217"/>
      <c r="B132" s="217"/>
      <c r="C132" s="217"/>
      <c r="D132" s="217"/>
      <c r="E132" s="217"/>
      <c r="F132" s="217"/>
      <c r="G132" s="217"/>
      <c r="H132" s="217"/>
      <c r="I132" s="217"/>
      <c r="J132" s="217"/>
    </row>
    <row r="133" spans="1:10" x14ac:dyDescent="0.2">
      <c r="A133" s="217"/>
      <c r="B133" s="217"/>
      <c r="C133" s="217"/>
      <c r="D133" s="217"/>
      <c r="E133" s="217"/>
      <c r="F133" s="217"/>
      <c r="G133" s="217"/>
      <c r="H133" s="217"/>
      <c r="I133" s="217"/>
      <c r="J133" s="217"/>
    </row>
    <row r="134" spans="1:10" x14ac:dyDescent="0.2">
      <c r="A134" s="217"/>
      <c r="B134" s="217"/>
      <c r="C134" s="217"/>
      <c r="D134" s="217"/>
      <c r="E134" s="217"/>
      <c r="F134" s="217"/>
      <c r="G134" s="217"/>
      <c r="H134" s="217"/>
      <c r="I134" s="217"/>
      <c r="J134" s="217"/>
    </row>
    <row r="135" spans="1:10" x14ac:dyDescent="0.2">
      <c r="A135" s="217"/>
      <c r="B135" s="217"/>
      <c r="C135" s="217"/>
      <c r="D135" s="217"/>
      <c r="E135" s="217"/>
      <c r="F135" s="217"/>
      <c r="G135" s="217"/>
      <c r="H135" s="217"/>
      <c r="I135" s="217"/>
      <c r="J135" s="217"/>
    </row>
    <row r="136" spans="1:10" x14ac:dyDescent="0.2">
      <c r="A136" s="217"/>
      <c r="B136" s="217"/>
      <c r="C136" s="217"/>
      <c r="D136" s="217"/>
      <c r="E136" s="217"/>
      <c r="F136" s="217"/>
      <c r="G136" s="217"/>
      <c r="H136" s="217"/>
      <c r="I136" s="217"/>
      <c r="J136" s="217"/>
    </row>
    <row r="137" spans="1:10" x14ac:dyDescent="0.2">
      <c r="A137" s="217"/>
      <c r="B137" s="217"/>
      <c r="C137" s="217"/>
      <c r="D137" s="217"/>
      <c r="E137" s="217"/>
      <c r="F137" s="217"/>
      <c r="G137" s="217"/>
      <c r="H137" s="217"/>
      <c r="I137" s="217"/>
      <c r="J137" s="217"/>
    </row>
    <row r="138" spans="1:10" x14ac:dyDescent="0.2">
      <c r="A138" s="217"/>
      <c r="B138" s="217"/>
      <c r="C138" s="217"/>
      <c r="D138" s="217"/>
      <c r="E138" s="217"/>
      <c r="F138" s="217"/>
      <c r="G138" s="217"/>
      <c r="H138" s="217"/>
      <c r="I138" s="217"/>
      <c r="J138" s="217"/>
    </row>
    <row r="139" spans="1:10" x14ac:dyDescent="0.2">
      <c r="A139" s="217"/>
      <c r="B139" s="217"/>
      <c r="C139" s="217"/>
      <c r="D139" s="217"/>
      <c r="E139" s="217"/>
      <c r="F139" s="217"/>
      <c r="G139" s="217"/>
      <c r="H139" s="217"/>
      <c r="I139" s="217"/>
      <c r="J139" s="217"/>
    </row>
    <row r="140" spans="1:10" x14ac:dyDescent="0.2">
      <c r="A140" s="217"/>
      <c r="B140" s="217"/>
      <c r="C140" s="217"/>
      <c r="D140" s="217"/>
      <c r="E140" s="217"/>
      <c r="F140" s="217"/>
      <c r="G140" s="217"/>
      <c r="H140" s="217"/>
      <c r="I140" s="217"/>
      <c r="J140" s="217"/>
    </row>
    <row r="141" spans="1:10" x14ac:dyDescent="0.2">
      <c r="A141" s="217"/>
      <c r="B141" s="217"/>
      <c r="C141" s="217"/>
      <c r="D141" s="217"/>
      <c r="E141" s="217"/>
      <c r="F141" s="217"/>
      <c r="G141" s="217"/>
      <c r="H141" s="217"/>
      <c r="I141" s="217"/>
      <c r="J141" s="217"/>
    </row>
    <row r="142" spans="1:10" x14ac:dyDescent="0.2">
      <c r="A142" s="217"/>
      <c r="B142" s="217"/>
      <c r="C142" s="217"/>
      <c r="D142" s="217"/>
      <c r="E142" s="217"/>
      <c r="F142" s="217"/>
      <c r="G142" s="217"/>
      <c r="H142" s="217"/>
      <c r="I142" s="217"/>
      <c r="J142" s="217"/>
    </row>
    <row r="143" spans="1:10" x14ac:dyDescent="0.2">
      <c r="A143" s="217"/>
      <c r="B143" s="217"/>
      <c r="C143" s="217"/>
      <c r="D143" s="217"/>
      <c r="E143" s="217"/>
      <c r="F143" s="217"/>
      <c r="G143" s="217"/>
      <c r="H143" s="217"/>
      <c r="I143" s="217"/>
      <c r="J143" s="217"/>
    </row>
    <row r="144" spans="1:10" x14ac:dyDescent="0.2">
      <c r="A144" s="217"/>
      <c r="B144" s="217"/>
      <c r="C144" s="217"/>
      <c r="D144" s="217"/>
      <c r="E144" s="217"/>
      <c r="F144" s="217"/>
      <c r="G144" s="217"/>
      <c r="H144" s="217"/>
      <c r="I144" s="217"/>
      <c r="J144" s="217"/>
    </row>
    <row r="145" spans="1:10" x14ac:dyDescent="0.2">
      <c r="A145" s="217"/>
      <c r="B145" s="217"/>
      <c r="C145" s="217"/>
      <c r="D145" s="217"/>
      <c r="E145" s="217"/>
      <c r="F145" s="217"/>
      <c r="G145" s="217"/>
      <c r="H145" s="217"/>
      <c r="I145" s="217"/>
      <c r="J145" s="217"/>
    </row>
    <row r="146" spans="1:10" x14ac:dyDescent="0.2">
      <c r="A146" s="217"/>
      <c r="B146" s="217"/>
      <c r="C146" s="217"/>
      <c r="D146" s="217"/>
      <c r="E146" s="217"/>
      <c r="F146" s="217"/>
      <c r="G146" s="217"/>
      <c r="H146" s="217"/>
      <c r="I146" s="217"/>
      <c r="J146" s="217"/>
    </row>
    <row r="147" spans="1:10" x14ac:dyDescent="0.2">
      <c r="A147" s="217"/>
      <c r="B147" s="217"/>
      <c r="C147" s="217"/>
      <c r="D147" s="217"/>
      <c r="E147" s="217"/>
      <c r="F147" s="217"/>
      <c r="G147" s="217"/>
      <c r="H147" s="217"/>
      <c r="I147" s="217"/>
      <c r="J147" s="217"/>
    </row>
    <row r="148" spans="1:10" x14ac:dyDescent="0.2">
      <c r="A148" s="217"/>
      <c r="B148" s="217"/>
      <c r="C148" s="217"/>
      <c r="D148" s="217"/>
      <c r="E148" s="217"/>
      <c r="F148" s="217"/>
      <c r="G148" s="217"/>
      <c r="H148" s="217"/>
      <c r="I148" s="217"/>
      <c r="J148" s="217"/>
    </row>
    <row r="149" spans="1:10" x14ac:dyDescent="0.2">
      <c r="A149" s="217"/>
      <c r="B149" s="217"/>
      <c r="C149" s="217"/>
      <c r="D149" s="217"/>
      <c r="E149" s="217"/>
      <c r="F149" s="217"/>
      <c r="G149" s="217"/>
      <c r="H149" s="217"/>
      <c r="I149" s="217"/>
      <c r="J149" s="217"/>
    </row>
    <row r="150" spans="1:10" x14ac:dyDescent="0.2">
      <c r="A150" s="217"/>
      <c r="B150" s="217"/>
      <c r="C150" s="217"/>
      <c r="D150" s="217"/>
      <c r="E150" s="217"/>
      <c r="F150" s="217"/>
      <c r="G150" s="217"/>
      <c r="H150" s="217"/>
      <c r="I150" s="217"/>
      <c r="J150" s="217"/>
    </row>
    <row r="151" spans="1:10" x14ac:dyDescent="0.2">
      <c r="A151" s="217"/>
      <c r="B151" s="217"/>
      <c r="C151" s="217"/>
      <c r="D151" s="217"/>
      <c r="E151" s="217"/>
      <c r="F151" s="217"/>
      <c r="G151" s="217"/>
      <c r="H151" s="217"/>
      <c r="I151" s="217"/>
      <c r="J151" s="217"/>
    </row>
    <row r="152" spans="1:10" x14ac:dyDescent="0.2">
      <c r="A152" s="217"/>
      <c r="B152" s="217"/>
      <c r="C152" s="217"/>
      <c r="D152" s="217"/>
      <c r="E152" s="217"/>
      <c r="F152" s="217"/>
      <c r="G152" s="217"/>
      <c r="H152" s="217"/>
      <c r="I152" s="217"/>
      <c r="J152" s="217"/>
    </row>
    <row r="153" spans="1:10" x14ac:dyDescent="0.2">
      <c r="A153" s="217"/>
      <c r="B153" s="217"/>
      <c r="C153" s="217"/>
      <c r="D153" s="217"/>
      <c r="E153" s="217"/>
      <c r="F153" s="217"/>
      <c r="G153" s="217"/>
      <c r="H153" s="217"/>
      <c r="I153" s="217"/>
      <c r="J153" s="217"/>
    </row>
    <row r="154" spans="1:10" x14ac:dyDescent="0.2">
      <c r="A154" s="217"/>
      <c r="B154" s="217"/>
      <c r="C154" s="217"/>
      <c r="D154" s="217"/>
      <c r="E154" s="217"/>
      <c r="F154" s="217"/>
      <c r="G154" s="217"/>
      <c r="H154" s="217"/>
      <c r="I154" s="217"/>
      <c r="J154" s="217"/>
    </row>
    <row r="155" spans="1:10" x14ac:dyDescent="0.2">
      <c r="A155" s="217"/>
      <c r="B155" s="217"/>
      <c r="C155" s="217"/>
      <c r="D155" s="217"/>
      <c r="E155" s="217"/>
      <c r="F155" s="217"/>
      <c r="G155" s="217"/>
      <c r="H155" s="217"/>
      <c r="I155" s="217"/>
      <c r="J155" s="217"/>
    </row>
    <row r="156" spans="1:10" x14ac:dyDescent="0.2">
      <c r="A156" s="217"/>
      <c r="B156" s="217"/>
      <c r="C156" s="217"/>
      <c r="D156" s="217"/>
      <c r="E156" s="217"/>
      <c r="F156" s="217"/>
      <c r="G156" s="217"/>
      <c r="H156" s="217"/>
      <c r="I156" s="217"/>
      <c r="J156" s="217"/>
    </row>
    <row r="157" spans="1:10" x14ac:dyDescent="0.2">
      <c r="A157" s="217"/>
      <c r="B157" s="217"/>
      <c r="C157" s="217"/>
      <c r="D157" s="217"/>
      <c r="E157" s="217"/>
      <c r="F157" s="217"/>
      <c r="G157" s="217"/>
      <c r="H157" s="217"/>
      <c r="I157" s="217"/>
      <c r="J157" s="217"/>
    </row>
    <row r="158" spans="1:10" x14ac:dyDescent="0.2">
      <c r="A158" s="217"/>
      <c r="B158" s="217"/>
      <c r="C158" s="217"/>
      <c r="D158" s="217"/>
      <c r="E158" s="217"/>
      <c r="F158" s="217"/>
      <c r="G158" s="217"/>
      <c r="H158" s="217"/>
      <c r="I158" s="217"/>
      <c r="J158" s="217"/>
    </row>
    <row r="159" spans="1:10" x14ac:dyDescent="0.2">
      <c r="A159" s="217"/>
      <c r="B159" s="217"/>
      <c r="C159" s="217"/>
      <c r="D159" s="217"/>
      <c r="E159" s="217"/>
      <c r="F159" s="217"/>
      <c r="G159" s="217"/>
      <c r="H159" s="217"/>
      <c r="I159" s="217"/>
      <c r="J159" s="217"/>
    </row>
    <row r="160" spans="1:10" x14ac:dyDescent="0.2">
      <c r="A160" s="217"/>
      <c r="B160" s="217"/>
      <c r="C160" s="217"/>
      <c r="D160" s="217"/>
      <c r="E160" s="217"/>
      <c r="F160" s="217"/>
      <c r="G160" s="217"/>
      <c r="H160" s="217"/>
      <c r="I160" s="217"/>
      <c r="J160" s="217"/>
    </row>
    <row r="161" spans="1:10" x14ac:dyDescent="0.2">
      <c r="A161" s="217"/>
      <c r="B161" s="217"/>
      <c r="C161" s="217"/>
      <c r="D161" s="217"/>
      <c r="E161" s="217"/>
      <c r="F161" s="217"/>
      <c r="G161" s="217"/>
      <c r="H161" s="217"/>
      <c r="I161" s="217"/>
      <c r="J161" s="217"/>
    </row>
    <row r="162" spans="1:10" x14ac:dyDescent="0.2">
      <c r="A162" s="217"/>
      <c r="B162" s="217"/>
      <c r="C162" s="217"/>
      <c r="D162" s="217"/>
      <c r="E162" s="217"/>
      <c r="F162" s="217"/>
      <c r="G162" s="217"/>
      <c r="H162" s="217"/>
      <c r="I162" s="217"/>
      <c r="J162" s="217"/>
    </row>
    <row r="163" spans="1:10" x14ac:dyDescent="0.2">
      <c r="A163" s="217"/>
      <c r="B163" s="217"/>
      <c r="C163" s="217"/>
      <c r="D163" s="217"/>
      <c r="E163" s="217"/>
      <c r="F163" s="217"/>
      <c r="G163" s="217"/>
      <c r="H163" s="217"/>
      <c r="I163" s="217"/>
      <c r="J163" s="217"/>
    </row>
    <row r="164" spans="1:10" x14ac:dyDescent="0.2">
      <c r="A164" s="217"/>
      <c r="B164" s="217"/>
      <c r="C164" s="217"/>
      <c r="D164" s="217"/>
      <c r="E164" s="217"/>
      <c r="F164" s="217"/>
      <c r="G164" s="217"/>
      <c r="H164" s="217"/>
      <c r="I164" s="217"/>
      <c r="J164" s="217"/>
    </row>
    <row r="165" spans="1:10" x14ac:dyDescent="0.2">
      <c r="A165" s="217"/>
      <c r="B165" s="217"/>
      <c r="C165" s="217"/>
      <c r="D165" s="217"/>
      <c r="E165" s="217"/>
      <c r="F165" s="217"/>
      <c r="G165" s="217"/>
      <c r="H165" s="217"/>
      <c r="I165" s="217"/>
      <c r="J165" s="217"/>
    </row>
    <row r="166" spans="1:10" x14ac:dyDescent="0.2">
      <c r="A166" s="217"/>
      <c r="B166" s="217"/>
      <c r="C166" s="217"/>
      <c r="D166" s="217"/>
      <c r="E166" s="217"/>
      <c r="F166" s="217"/>
      <c r="G166" s="217"/>
      <c r="H166" s="217"/>
      <c r="I166" s="217"/>
      <c r="J166" s="217"/>
    </row>
    <row r="167" spans="1:10" x14ac:dyDescent="0.2">
      <c r="A167" s="217"/>
      <c r="B167" s="217"/>
      <c r="C167" s="217"/>
      <c r="D167" s="217"/>
      <c r="E167" s="217"/>
      <c r="F167" s="217"/>
      <c r="G167" s="217"/>
      <c r="H167" s="217"/>
      <c r="I167" s="217"/>
      <c r="J167" s="217"/>
    </row>
    <row r="168" spans="1:10" x14ac:dyDescent="0.2">
      <c r="A168" s="217"/>
      <c r="B168" s="217"/>
      <c r="C168" s="217"/>
      <c r="D168" s="217"/>
      <c r="E168" s="217"/>
      <c r="F168" s="217"/>
      <c r="G168" s="217"/>
      <c r="H168" s="217"/>
      <c r="I168" s="217"/>
      <c r="J168" s="217"/>
    </row>
    <row r="169" spans="1:10" x14ac:dyDescent="0.2">
      <c r="A169" s="217"/>
      <c r="B169" s="217"/>
      <c r="C169" s="217"/>
      <c r="D169" s="217"/>
      <c r="E169" s="217"/>
      <c r="F169" s="217"/>
      <c r="G169" s="217"/>
      <c r="H169" s="217"/>
      <c r="I169" s="217"/>
      <c r="J169" s="217"/>
    </row>
    <row r="170" spans="1:10" x14ac:dyDescent="0.2">
      <c r="A170" s="217"/>
      <c r="B170" s="217"/>
      <c r="C170" s="217"/>
      <c r="D170" s="217"/>
      <c r="E170" s="217"/>
      <c r="F170" s="217"/>
      <c r="G170" s="217"/>
      <c r="H170" s="217"/>
      <c r="I170" s="217"/>
      <c r="J170" s="217"/>
    </row>
    <row r="171" spans="1:10" x14ac:dyDescent="0.2">
      <c r="A171" s="217"/>
      <c r="B171" s="217"/>
      <c r="C171" s="217"/>
      <c r="D171" s="217"/>
      <c r="E171" s="217"/>
      <c r="F171" s="217"/>
      <c r="G171" s="217"/>
      <c r="H171" s="217"/>
      <c r="I171" s="217"/>
      <c r="J171" s="217"/>
    </row>
    <row r="172" spans="1:10" x14ac:dyDescent="0.2">
      <c r="A172" s="217"/>
      <c r="B172" s="217"/>
      <c r="C172" s="217"/>
      <c r="D172" s="217"/>
      <c r="E172" s="217"/>
      <c r="F172" s="217"/>
      <c r="G172" s="217"/>
      <c r="H172" s="217"/>
      <c r="I172" s="217"/>
      <c r="J172" s="217"/>
    </row>
    <row r="173" spans="1:10" x14ac:dyDescent="0.2">
      <c r="A173" s="217"/>
      <c r="B173" s="217"/>
      <c r="C173" s="217"/>
      <c r="D173" s="217"/>
      <c r="E173" s="217"/>
      <c r="F173" s="217"/>
      <c r="G173" s="217"/>
      <c r="H173" s="217"/>
      <c r="I173" s="217"/>
      <c r="J173" s="217"/>
    </row>
    <row r="174" spans="1:10" x14ac:dyDescent="0.2">
      <c r="A174" s="217"/>
      <c r="B174" s="217"/>
      <c r="C174" s="217"/>
      <c r="D174" s="217"/>
      <c r="E174" s="217"/>
      <c r="F174" s="217"/>
      <c r="G174" s="217"/>
      <c r="H174" s="217"/>
      <c r="I174" s="217"/>
      <c r="J174" s="217"/>
    </row>
    <row r="175" spans="1:10" x14ac:dyDescent="0.2">
      <c r="A175" s="217"/>
      <c r="B175" s="217"/>
      <c r="C175" s="217"/>
      <c r="D175" s="217"/>
      <c r="E175" s="217"/>
      <c r="F175" s="217"/>
      <c r="G175" s="217"/>
      <c r="H175" s="217"/>
      <c r="I175" s="217"/>
      <c r="J175" s="217"/>
    </row>
    <row r="176" spans="1:10" x14ac:dyDescent="0.2">
      <c r="A176" s="217"/>
      <c r="B176" s="217"/>
      <c r="C176" s="217"/>
      <c r="D176" s="217"/>
      <c r="E176" s="217"/>
      <c r="F176" s="217"/>
      <c r="G176" s="217"/>
      <c r="H176" s="217"/>
      <c r="I176" s="217"/>
      <c r="J176" s="217"/>
    </row>
    <row r="177" spans="1:10" x14ac:dyDescent="0.2">
      <c r="A177" s="217"/>
      <c r="B177" s="217"/>
      <c r="C177" s="217"/>
      <c r="D177" s="217"/>
      <c r="E177" s="217"/>
      <c r="F177" s="217"/>
      <c r="G177" s="217"/>
      <c r="H177" s="217"/>
      <c r="I177" s="217"/>
      <c r="J177" s="217"/>
    </row>
    <row r="178" spans="1:10" x14ac:dyDescent="0.2">
      <c r="A178" s="217"/>
      <c r="B178" s="217"/>
      <c r="C178" s="217"/>
      <c r="D178" s="217"/>
      <c r="E178" s="217"/>
      <c r="F178" s="217"/>
      <c r="G178" s="217"/>
      <c r="H178" s="217"/>
      <c r="I178" s="217"/>
      <c r="J178" s="217"/>
    </row>
    <row r="179" spans="1:10" x14ac:dyDescent="0.2">
      <c r="A179" s="217"/>
      <c r="B179" s="217"/>
      <c r="C179" s="217"/>
      <c r="D179" s="217"/>
      <c r="E179" s="217"/>
      <c r="F179" s="217"/>
      <c r="G179" s="217"/>
      <c r="H179" s="217"/>
      <c r="I179" s="217"/>
      <c r="J179" s="217"/>
    </row>
    <row r="180" spans="1:10" x14ac:dyDescent="0.2">
      <c r="A180" s="217"/>
      <c r="B180" s="217"/>
      <c r="C180" s="217"/>
      <c r="D180" s="217"/>
      <c r="E180" s="217"/>
      <c r="F180" s="217"/>
      <c r="G180" s="217"/>
      <c r="H180" s="217"/>
      <c r="I180" s="217"/>
      <c r="J180" s="217"/>
    </row>
    <row r="181" spans="1:10" x14ac:dyDescent="0.2">
      <c r="A181" s="217"/>
      <c r="B181" s="217"/>
      <c r="C181" s="217"/>
      <c r="D181" s="217"/>
      <c r="E181" s="217"/>
      <c r="F181" s="217"/>
      <c r="G181" s="217"/>
      <c r="H181" s="217"/>
      <c r="I181" s="217"/>
      <c r="J181" s="217"/>
    </row>
    <row r="182" spans="1:10" x14ac:dyDescent="0.2">
      <c r="A182" s="217"/>
      <c r="B182" s="217"/>
      <c r="C182" s="217"/>
      <c r="D182" s="217"/>
      <c r="E182" s="217"/>
      <c r="F182" s="217"/>
      <c r="G182" s="217"/>
      <c r="H182" s="217"/>
      <c r="I182" s="217"/>
      <c r="J182" s="217"/>
    </row>
    <row r="183" spans="1:10" x14ac:dyDescent="0.2">
      <c r="A183" s="217"/>
      <c r="B183" s="217"/>
      <c r="C183" s="217"/>
      <c r="D183" s="217"/>
      <c r="E183" s="217"/>
      <c r="F183" s="217"/>
      <c r="G183" s="217"/>
      <c r="H183" s="217"/>
      <c r="I183" s="217"/>
      <c r="J183" s="217"/>
    </row>
    <row r="184" spans="1:10" x14ac:dyDescent="0.2">
      <c r="A184" s="217"/>
      <c r="B184" s="217"/>
      <c r="C184" s="217"/>
      <c r="D184" s="217"/>
      <c r="E184" s="217"/>
      <c r="F184" s="217"/>
      <c r="G184" s="217"/>
      <c r="H184" s="217"/>
      <c r="I184" s="217"/>
      <c r="J184" s="217"/>
    </row>
    <row r="185" spans="1:10" x14ac:dyDescent="0.2">
      <c r="A185" s="217"/>
      <c r="B185" s="217"/>
      <c r="C185" s="217"/>
      <c r="D185" s="217"/>
      <c r="E185" s="217"/>
      <c r="F185" s="217"/>
      <c r="G185" s="217"/>
      <c r="H185" s="217"/>
      <c r="I185" s="217"/>
      <c r="J185" s="217"/>
    </row>
    <row r="186" spans="1:10" x14ac:dyDescent="0.2">
      <c r="A186" s="217"/>
      <c r="B186" s="217"/>
      <c r="C186" s="217"/>
      <c r="D186" s="217"/>
      <c r="E186" s="217"/>
      <c r="F186" s="217"/>
      <c r="G186" s="217"/>
      <c r="H186" s="217"/>
      <c r="I186" s="217"/>
      <c r="J186" s="217"/>
    </row>
    <row r="187" spans="1:10" x14ac:dyDescent="0.2">
      <c r="A187" s="217"/>
      <c r="B187" s="217"/>
      <c r="C187" s="217"/>
      <c r="D187" s="217"/>
      <c r="E187" s="217"/>
      <c r="F187" s="217"/>
      <c r="G187" s="217"/>
      <c r="H187" s="217"/>
      <c r="I187" s="217"/>
      <c r="J187" s="217"/>
    </row>
    <row r="188" spans="1:10" x14ac:dyDescent="0.2">
      <c r="A188" s="217"/>
      <c r="B188" s="217"/>
      <c r="C188" s="217"/>
      <c r="D188" s="217"/>
      <c r="E188" s="217"/>
      <c r="F188" s="217"/>
      <c r="G188" s="217"/>
      <c r="H188" s="217"/>
      <c r="I188" s="217"/>
      <c r="J188" s="217"/>
    </row>
    <row r="189" spans="1:10" x14ac:dyDescent="0.2">
      <c r="A189" s="217"/>
      <c r="B189" s="217"/>
      <c r="C189" s="217"/>
      <c r="D189" s="217"/>
      <c r="E189" s="217"/>
      <c r="F189" s="217"/>
      <c r="G189" s="217"/>
      <c r="H189" s="217"/>
      <c r="I189" s="217"/>
      <c r="J189" s="217"/>
    </row>
    <row r="190" spans="1:10" x14ac:dyDescent="0.2">
      <c r="A190" s="217"/>
      <c r="B190" s="217"/>
      <c r="C190" s="217"/>
      <c r="D190" s="217"/>
      <c r="E190" s="217"/>
      <c r="F190" s="217"/>
      <c r="G190" s="217"/>
      <c r="H190" s="217"/>
      <c r="I190" s="217"/>
      <c r="J190" s="217"/>
    </row>
    <row r="191" spans="1:10" x14ac:dyDescent="0.2">
      <c r="A191" s="217"/>
      <c r="B191" s="217"/>
      <c r="C191" s="217"/>
      <c r="D191" s="217"/>
      <c r="E191" s="217"/>
      <c r="F191" s="217"/>
      <c r="G191" s="217"/>
      <c r="H191" s="217"/>
      <c r="I191" s="217"/>
      <c r="J191" s="217"/>
    </row>
    <row r="192" spans="1:10" x14ac:dyDescent="0.2">
      <c r="A192" s="217"/>
      <c r="B192" s="217"/>
      <c r="C192" s="217"/>
      <c r="D192" s="217"/>
      <c r="E192" s="217"/>
      <c r="F192" s="217"/>
      <c r="G192" s="217"/>
      <c r="H192" s="217"/>
      <c r="I192" s="217"/>
      <c r="J192" s="217"/>
    </row>
    <row r="193" spans="1:10" x14ac:dyDescent="0.2">
      <c r="A193" s="217"/>
      <c r="B193" s="217"/>
      <c r="C193" s="217"/>
      <c r="D193" s="217"/>
      <c r="E193" s="217"/>
      <c r="F193" s="217"/>
      <c r="G193" s="217"/>
      <c r="H193" s="217"/>
      <c r="I193" s="217"/>
      <c r="J193" s="217"/>
    </row>
    <row r="194" spans="1:10" x14ac:dyDescent="0.2">
      <c r="A194" s="217"/>
      <c r="B194" s="217"/>
      <c r="C194" s="217"/>
      <c r="D194" s="217"/>
      <c r="E194" s="217"/>
      <c r="F194" s="217"/>
      <c r="G194" s="217"/>
      <c r="H194" s="217"/>
      <c r="I194" s="217"/>
      <c r="J194" s="217"/>
    </row>
    <row r="195" spans="1:10" x14ac:dyDescent="0.2">
      <c r="A195" s="217"/>
      <c r="B195" s="217"/>
      <c r="C195" s="217"/>
      <c r="D195" s="217"/>
      <c r="E195" s="217"/>
      <c r="F195" s="217"/>
      <c r="G195" s="217"/>
      <c r="H195" s="217"/>
      <c r="I195" s="217"/>
      <c r="J195" s="217"/>
    </row>
    <row r="196" spans="1:10" x14ac:dyDescent="0.2">
      <c r="A196" s="217"/>
      <c r="B196" s="217"/>
      <c r="C196" s="217"/>
      <c r="D196" s="217"/>
      <c r="E196" s="217"/>
      <c r="F196" s="217"/>
      <c r="G196" s="217"/>
      <c r="H196" s="217"/>
      <c r="I196" s="217"/>
      <c r="J196" s="217"/>
    </row>
    <row r="197" spans="1:10" x14ac:dyDescent="0.2">
      <c r="A197" s="217"/>
      <c r="B197" s="217"/>
      <c r="C197" s="217"/>
      <c r="D197" s="217"/>
      <c r="E197" s="217"/>
      <c r="F197" s="217"/>
      <c r="G197" s="217"/>
      <c r="H197" s="217"/>
      <c r="I197" s="217"/>
      <c r="J197" s="217"/>
    </row>
    <row r="198" spans="1:10" x14ac:dyDescent="0.2">
      <c r="A198" s="217"/>
      <c r="B198" s="217"/>
      <c r="C198" s="217"/>
      <c r="D198" s="217"/>
      <c r="E198" s="217"/>
      <c r="F198" s="217"/>
      <c r="G198" s="217"/>
      <c r="H198" s="217"/>
      <c r="I198" s="217"/>
      <c r="J198" s="217"/>
    </row>
    <row r="199" spans="1:10" x14ac:dyDescent="0.2">
      <c r="A199" s="217"/>
      <c r="B199" s="217"/>
      <c r="C199" s="217"/>
      <c r="D199" s="217"/>
      <c r="E199" s="217"/>
      <c r="F199" s="217"/>
      <c r="G199" s="217"/>
      <c r="H199" s="217"/>
      <c r="I199" s="217"/>
      <c r="J199" s="217"/>
    </row>
    <row r="200" spans="1:10" x14ac:dyDescent="0.2">
      <c r="A200" s="217"/>
      <c r="B200" s="217"/>
      <c r="C200" s="217"/>
      <c r="D200" s="217"/>
      <c r="E200" s="217"/>
      <c r="F200" s="217"/>
      <c r="G200" s="217"/>
      <c r="H200" s="217"/>
      <c r="I200" s="217"/>
      <c r="J200" s="217"/>
    </row>
    <row r="201" spans="1:10" x14ac:dyDescent="0.2">
      <c r="A201" s="217"/>
      <c r="B201" s="217"/>
      <c r="C201" s="217"/>
      <c r="D201" s="217"/>
      <c r="E201" s="217"/>
      <c r="F201" s="217"/>
      <c r="G201" s="217"/>
      <c r="H201" s="217"/>
      <c r="I201" s="217"/>
      <c r="J201" s="217"/>
    </row>
    <row r="202" spans="1:10" x14ac:dyDescent="0.2">
      <c r="A202" s="217"/>
      <c r="B202" s="217"/>
      <c r="C202" s="217"/>
      <c r="D202" s="217"/>
      <c r="E202" s="217"/>
      <c r="F202" s="217"/>
      <c r="G202" s="217"/>
      <c r="H202" s="217"/>
      <c r="I202" s="217"/>
      <c r="J202" s="217"/>
    </row>
    <row r="203" spans="1:10" x14ac:dyDescent="0.2">
      <c r="A203" s="217"/>
      <c r="B203" s="217"/>
      <c r="C203" s="217"/>
      <c r="D203" s="217"/>
      <c r="E203" s="217"/>
      <c r="F203" s="217"/>
      <c r="G203" s="217"/>
      <c r="H203" s="217"/>
      <c r="I203" s="217"/>
      <c r="J203" s="217"/>
    </row>
    <row r="204" spans="1:10" x14ac:dyDescent="0.2">
      <c r="A204" s="217"/>
      <c r="B204" s="217"/>
      <c r="C204" s="217"/>
      <c r="D204" s="217"/>
      <c r="E204" s="217"/>
      <c r="F204" s="217"/>
      <c r="G204" s="217"/>
      <c r="H204" s="217"/>
      <c r="I204" s="217"/>
      <c r="J204" s="217"/>
    </row>
    <row r="205" spans="1:10" x14ac:dyDescent="0.2">
      <c r="A205" s="217"/>
      <c r="B205" s="217"/>
      <c r="C205" s="217"/>
      <c r="D205" s="217"/>
      <c r="E205" s="217"/>
      <c r="F205" s="217"/>
      <c r="G205" s="217"/>
      <c r="H205" s="217"/>
      <c r="I205" s="217"/>
      <c r="J205" s="217"/>
    </row>
    <row r="206" spans="1:10" x14ac:dyDescent="0.2">
      <c r="A206" s="217"/>
      <c r="B206" s="217"/>
      <c r="C206" s="217"/>
      <c r="D206" s="217"/>
      <c r="E206" s="217"/>
      <c r="F206" s="217"/>
      <c r="G206" s="217"/>
      <c r="H206" s="217"/>
      <c r="I206" s="217"/>
      <c r="J206" s="217"/>
    </row>
    <row r="207" spans="1:10" x14ac:dyDescent="0.2">
      <c r="A207" s="217"/>
      <c r="B207" s="217"/>
      <c r="C207" s="217"/>
      <c r="D207" s="217"/>
      <c r="E207" s="217"/>
      <c r="F207" s="217"/>
      <c r="G207" s="217"/>
      <c r="H207" s="217"/>
      <c r="I207" s="217"/>
      <c r="J207" s="217"/>
    </row>
    <row r="208" spans="1:10" x14ac:dyDescent="0.2">
      <c r="A208" s="217"/>
      <c r="B208" s="217"/>
      <c r="C208" s="217"/>
      <c r="D208" s="217"/>
      <c r="E208" s="217"/>
      <c r="F208" s="217"/>
      <c r="G208" s="217"/>
      <c r="H208" s="217"/>
      <c r="I208" s="217"/>
      <c r="J208" s="217"/>
    </row>
    <row r="209" spans="1:10" x14ac:dyDescent="0.2">
      <c r="A209" s="217"/>
      <c r="B209" s="217"/>
      <c r="C209" s="217"/>
      <c r="D209" s="217"/>
      <c r="E209" s="217"/>
      <c r="F209" s="217"/>
      <c r="G209" s="217"/>
      <c r="H209" s="217"/>
      <c r="I209" s="217"/>
      <c r="J209" s="217"/>
    </row>
    <row r="210" spans="1:10" x14ac:dyDescent="0.2">
      <c r="A210" s="217"/>
      <c r="B210" s="217"/>
      <c r="C210" s="217"/>
      <c r="D210" s="217"/>
      <c r="E210" s="217"/>
      <c r="F210" s="217"/>
      <c r="G210" s="217"/>
      <c r="H210" s="217"/>
      <c r="I210" s="217"/>
      <c r="J210" s="217"/>
    </row>
    <row r="211" spans="1:10" x14ac:dyDescent="0.2">
      <c r="A211" s="217"/>
      <c r="B211" s="217"/>
      <c r="C211" s="217"/>
      <c r="D211" s="217"/>
      <c r="E211" s="217"/>
      <c r="F211" s="217"/>
      <c r="G211" s="217"/>
      <c r="H211" s="217"/>
      <c r="I211" s="217"/>
      <c r="J211" s="217"/>
    </row>
    <row r="212" spans="1:10" x14ac:dyDescent="0.2">
      <c r="A212" s="217"/>
      <c r="B212" s="217"/>
      <c r="C212" s="217"/>
      <c r="D212" s="217"/>
      <c r="E212" s="217"/>
      <c r="F212" s="217"/>
      <c r="G212" s="217"/>
      <c r="H212" s="217"/>
      <c r="I212" s="217"/>
      <c r="J212" s="217"/>
    </row>
    <row r="213" spans="1:10" x14ac:dyDescent="0.2">
      <c r="A213" s="217"/>
      <c r="B213" s="217"/>
      <c r="C213" s="217"/>
      <c r="D213" s="217"/>
      <c r="E213" s="217"/>
      <c r="F213" s="217"/>
      <c r="G213" s="217"/>
      <c r="H213" s="217"/>
      <c r="I213" s="217"/>
      <c r="J213" s="217"/>
    </row>
    <row r="214" spans="1:10" x14ac:dyDescent="0.2">
      <c r="A214" s="217"/>
      <c r="B214" s="217"/>
      <c r="C214" s="217"/>
      <c r="D214" s="217"/>
      <c r="E214" s="217"/>
      <c r="F214" s="217"/>
      <c r="G214" s="217"/>
      <c r="H214" s="217"/>
      <c r="I214" s="217"/>
      <c r="J214" s="217"/>
    </row>
    <row r="215" spans="1:10" x14ac:dyDescent="0.2">
      <c r="A215" s="217"/>
      <c r="B215" s="217"/>
      <c r="C215" s="217"/>
      <c r="D215" s="217"/>
      <c r="E215" s="217"/>
      <c r="F215" s="217"/>
      <c r="G215" s="217"/>
      <c r="H215" s="217"/>
      <c r="I215" s="217"/>
      <c r="J215" s="217"/>
    </row>
    <row r="216" spans="1:10" x14ac:dyDescent="0.2">
      <c r="A216" s="217"/>
      <c r="B216" s="217"/>
      <c r="C216" s="217"/>
      <c r="D216" s="217"/>
      <c r="E216" s="217"/>
      <c r="F216" s="217"/>
      <c r="G216" s="217"/>
      <c r="H216" s="217"/>
      <c r="I216" s="217"/>
      <c r="J216" s="217"/>
    </row>
    <row r="217" spans="1:10" x14ac:dyDescent="0.2">
      <c r="A217" s="217"/>
      <c r="B217" s="217"/>
      <c r="C217" s="217"/>
      <c r="D217" s="217"/>
      <c r="E217" s="217"/>
      <c r="F217" s="217"/>
      <c r="G217" s="217"/>
      <c r="H217" s="217"/>
      <c r="I217" s="217"/>
      <c r="J217" s="217"/>
    </row>
    <row r="218" spans="1:10" x14ac:dyDescent="0.2">
      <c r="A218" s="217"/>
      <c r="B218" s="217"/>
      <c r="C218" s="217"/>
      <c r="D218" s="217"/>
      <c r="E218" s="217"/>
      <c r="F218" s="217"/>
      <c r="G218" s="217"/>
      <c r="H218" s="217"/>
      <c r="I218" s="217"/>
      <c r="J218" s="217"/>
    </row>
    <row r="219" spans="1:10" x14ac:dyDescent="0.2">
      <c r="A219" s="217"/>
      <c r="B219" s="217"/>
      <c r="C219" s="217"/>
      <c r="D219" s="217"/>
      <c r="E219" s="217"/>
      <c r="F219" s="217"/>
      <c r="G219" s="217"/>
      <c r="H219" s="217"/>
      <c r="I219" s="217"/>
      <c r="J219" s="217"/>
    </row>
    <row r="220" spans="1:10" x14ac:dyDescent="0.2">
      <c r="A220" s="217"/>
      <c r="B220" s="217"/>
      <c r="C220" s="217"/>
      <c r="D220" s="217"/>
      <c r="E220" s="217"/>
      <c r="F220" s="217"/>
      <c r="G220" s="217"/>
      <c r="H220" s="217"/>
      <c r="I220" s="217"/>
      <c r="J220" s="217"/>
    </row>
    <row r="221" spans="1:10" x14ac:dyDescent="0.2">
      <c r="A221" s="217"/>
      <c r="B221" s="217"/>
      <c r="C221" s="217"/>
      <c r="D221" s="217"/>
      <c r="E221" s="217"/>
      <c r="F221" s="217"/>
      <c r="G221" s="217"/>
      <c r="H221" s="217"/>
      <c r="I221" s="217"/>
      <c r="J221" s="217"/>
    </row>
    <row r="222" spans="1:10" x14ac:dyDescent="0.2">
      <c r="A222" s="217"/>
      <c r="B222" s="217"/>
      <c r="C222" s="217"/>
      <c r="D222" s="217"/>
      <c r="E222" s="217"/>
      <c r="F222" s="217"/>
      <c r="G222" s="217"/>
      <c r="H222" s="217"/>
      <c r="I222" s="217"/>
      <c r="J222" s="217"/>
    </row>
    <row r="223" spans="1:10" x14ac:dyDescent="0.2">
      <c r="A223" s="217"/>
      <c r="B223" s="217"/>
      <c r="C223" s="217"/>
      <c r="D223" s="217"/>
      <c r="E223" s="217"/>
      <c r="F223" s="217"/>
      <c r="G223" s="217"/>
      <c r="H223" s="217"/>
      <c r="I223" s="217"/>
      <c r="J223" s="217"/>
    </row>
    <row r="224" spans="1:10" x14ac:dyDescent="0.2">
      <c r="A224" s="217"/>
      <c r="B224" s="217"/>
      <c r="C224" s="217"/>
      <c r="D224" s="217"/>
      <c r="E224" s="217"/>
      <c r="F224" s="217"/>
      <c r="G224" s="217"/>
      <c r="H224" s="217"/>
      <c r="I224" s="217"/>
      <c r="J224" s="217"/>
    </row>
    <row r="225" spans="1:10" x14ac:dyDescent="0.2">
      <c r="A225" s="217"/>
      <c r="B225" s="217"/>
      <c r="C225" s="217"/>
      <c r="D225" s="217"/>
      <c r="E225" s="217"/>
      <c r="F225" s="217"/>
      <c r="G225" s="217"/>
      <c r="H225" s="217"/>
      <c r="I225" s="217"/>
      <c r="J225" s="217"/>
    </row>
    <row r="226" spans="1:10" x14ac:dyDescent="0.2">
      <c r="A226" s="217"/>
      <c r="B226" s="217"/>
      <c r="C226" s="217"/>
      <c r="D226" s="217"/>
      <c r="E226" s="217"/>
      <c r="F226" s="217"/>
      <c r="G226" s="217"/>
      <c r="H226" s="217"/>
      <c r="I226" s="217"/>
      <c r="J226" s="217"/>
    </row>
    <row r="227" spans="1:10" x14ac:dyDescent="0.2">
      <c r="A227" s="217"/>
      <c r="B227" s="217"/>
      <c r="C227" s="217"/>
      <c r="D227" s="217"/>
      <c r="E227" s="217"/>
      <c r="F227" s="217"/>
      <c r="G227" s="217"/>
      <c r="H227" s="217"/>
      <c r="I227" s="217"/>
      <c r="J227" s="217"/>
    </row>
    <row r="228" spans="1:10" x14ac:dyDescent="0.2">
      <c r="A228" s="217"/>
      <c r="B228" s="217"/>
      <c r="C228" s="217"/>
      <c r="D228" s="217"/>
      <c r="E228" s="217"/>
      <c r="F228" s="217"/>
      <c r="G228" s="217"/>
      <c r="H228" s="217"/>
      <c r="I228" s="217"/>
      <c r="J228" s="217"/>
    </row>
    <row r="229" spans="1:10" x14ac:dyDescent="0.2">
      <c r="A229" s="217"/>
      <c r="B229" s="217"/>
      <c r="C229" s="217"/>
      <c r="D229" s="217"/>
      <c r="E229" s="217"/>
      <c r="F229" s="217"/>
      <c r="G229" s="217"/>
      <c r="H229" s="217"/>
      <c r="I229" s="217"/>
      <c r="J229" s="217"/>
    </row>
    <row r="230" spans="1:10" x14ac:dyDescent="0.2">
      <c r="A230" s="217"/>
      <c r="B230" s="217"/>
      <c r="C230" s="217"/>
      <c r="D230" s="217"/>
      <c r="E230" s="217"/>
      <c r="F230" s="217"/>
      <c r="G230" s="217"/>
      <c r="H230" s="217"/>
      <c r="I230" s="217"/>
      <c r="J230" s="217"/>
    </row>
    <row r="231" spans="1:10" x14ac:dyDescent="0.2">
      <c r="A231" s="217"/>
      <c r="B231" s="217"/>
      <c r="C231" s="217"/>
      <c r="D231" s="217"/>
      <c r="E231" s="217"/>
      <c r="F231" s="217"/>
      <c r="G231" s="217"/>
      <c r="H231" s="217"/>
      <c r="I231" s="217"/>
      <c r="J231" s="217"/>
    </row>
    <row r="232" spans="1:10" x14ac:dyDescent="0.2">
      <c r="A232" s="217"/>
      <c r="B232" s="217"/>
      <c r="C232" s="217"/>
      <c r="D232" s="217"/>
      <c r="E232" s="217"/>
      <c r="F232" s="217"/>
      <c r="G232" s="217"/>
      <c r="H232" s="217"/>
      <c r="I232" s="217"/>
      <c r="J232" s="217"/>
    </row>
    <row r="233" spans="1:10" x14ac:dyDescent="0.2">
      <c r="A233" s="217"/>
      <c r="B233" s="217"/>
      <c r="C233" s="217"/>
      <c r="D233" s="217"/>
      <c r="E233" s="217"/>
      <c r="F233" s="217"/>
      <c r="G233" s="217"/>
      <c r="H233" s="217"/>
      <c r="I233" s="217"/>
      <c r="J233" s="217"/>
    </row>
    <row r="234" spans="1:10" x14ac:dyDescent="0.2">
      <c r="A234" s="217"/>
      <c r="B234" s="217"/>
      <c r="C234" s="217"/>
      <c r="D234" s="217"/>
      <c r="E234" s="217"/>
      <c r="F234" s="217"/>
      <c r="G234" s="217"/>
      <c r="H234" s="217"/>
      <c r="I234" s="217"/>
      <c r="J234" s="217"/>
    </row>
    <row r="235" spans="1:10" x14ac:dyDescent="0.2">
      <c r="A235" s="217"/>
      <c r="B235" s="217"/>
      <c r="C235" s="217"/>
      <c r="D235" s="217"/>
      <c r="E235" s="217"/>
      <c r="F235" s="217"/>
      <c r="G235" s="217"/>
      <c r="H235" s="217"/>
      <c r="I235" s="217"/>
      <c r="J235" s="217"/>
    </row>
    <row r="236" spans="1:10" x14ac:dyDescent="0.2">
      <c r="A236" s="217"/>
      <c r="B236" s="217"/>
      <c r="C236" s="217"/>
      <c r="D236" s="217"/>
      <c r="E236" s="217"/>
      <c r="F236" s="217"/>
      <c r="G236" s="217"/>
      <c r="H236" s="217"/>
      <c r="I236" s="217"/>
      <c r="J236" s="217"/>
    </row>
  </sheetData>
  <sheetProtection sheet="1" objects="1" scenarios="1" selectLockedCells="1"/>
  <customSheetViews>
    <customSheetView guid="{AFD003A8-502D-4A9E-A928-D54423FD02CD}" scale="80" showPageBreaks="1" printArea="1" view="pageBreakPreview">
      <pane ySplit="32" topLeftCell="A33" activePane="bottomLeft" state="frozen"/>
      <selection pane="bottomLeft" activeCell="N47" sqref="N47:N52"/>
      <pageMargins left="0.78740157480314965" right="0.39370078740157483" top="0.59055118110236227" bottom="0.59055118110236227" header="0.39370078740157483" footer="0.39370078740157483"/>
      <pageSetup paperSize="9" scale="96" fitToHeight="3" orientation="portrait"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customSheetView>
  </customSheetViews>
  <mergeCells count="50">
    <mergeCell ref="A102:A106"/>
    <mergeCell ref="B102:D106"/>
    <mergeCell ref="B30:B32"/>
    <mergeCell ref="B27:B29"/>
    <mergeCell ref="A82:A91"/>
    <mergeCell ref="A92:A101"/>
    <mergeCell ref="B64:D64"/>
    <mergeCell ref="A72:A81"/>
    <mergeCell ref="C3:E3"/>
    <mergeCell ref="C4:E4"/>
    <mergeCell ref="C5:E5"/>
    <mergeCell ref="C6:E6"/>
    <mergeCell ref="C7:E7"/>
    <mergeCell ref="A21:A23"/>
    <mergeCell ref="B21:B23"/>
    <mergeCell ref="C21:C23"/>
    <mergeCell ref="B70:D70"/>
    <mergeCell ref="J72:J81"/>
    <mergeCell ref="B25:B26"/>
    <mergeCell ref="G4:J16"/>
    <mergeCell ref="G70:I70"/>
    <mergeCell ref="E70:F70"/>
    <mergeCell ref="F25:I25"/>
    <mergeCell ref="F26:G26"/>
    <mergeCell ref="G18:H19"/>
    <mergeCell ref="F29:G29"/>
    <mergeCell ref="F30:G30"/>
    <mergeCell ref="I27:I32"/>
    <mergeCell ref="J18:J19"/>
    <mergeCell ref="J70:J71"/>
    <mergeCell ref="H30:H32"/>
    <mergeCell ref="G64:I64"/>
    <mergeCell ref="F31:G31"/>
    <mergeCell ref="F32:G32"/>
    <mergeCell ref="B18:C19"/>
    <mergeCell ref="C25:E25"/>
    <mergeCell ref="I18:I19"/>
    <mergeCell ref="F27:G27"/>
    <mergeCell ref="F28:G28"/>
    <mergeCell ref="H27:H29"/>
    <mergeCell ref="D18:F19"/>
    <mergeCell ref="E20:F20"/>
    <mergeCell ref="E21:F21"/>
    <mergeCell ref="E22:F22"/>
    <mergeCell ref="E23:F23"/>
    <mergeCell ref="J82:J91"/>
    <mergeCell ref="J92:J101"/>
    <mergeCell ref="E64:F64"/>
    <mergeCell ref="G102:I106"/>
    <mergeCell ref="E102:F106"/>
  </mergeCells>
  <phoneticPr fontId="2" type="noConversion"/>
  <conditionalFormatting sqref="C27:E32">
    <cfRule type="cellIs" dxfId="37" priority="1" stopIfTrue="1" operator="equal">
      <formula>""</formula>
    </cfRule>
    <cfRule type="cellIs" dxfId="36" priority="2" stopIfTrue="1" operator="greaterThan">
      <formula>$C$21</formula>
    </cfRule>
    <cfRule type="cellIs" dxfId="35" priority="3" stopIfTrue="1" operator="lessThan">
      <formula>$B$21</formula>
    </cfRule>
  </conditionalFormatting>
  <dataValidations count="2">
    <dataValidation type="list" allowBlank="1" showInputMessage="1" showErrorMessage="1" sqref="J21:J23">
      <formula1>YesOrNo</formula1>
    </dataValidation>
    <dataValidation type="list" allowBlank="1" showInputMessage="1" showErrorMessage="1" sqref="H27:H30 I27">
      <formula1>PassOrFail</formula1>
    </dataValidation>
  </dataValidations>
  <pageMargins left="0.78740157480314965" right="0.39370078740157483" top="0.59055118110236227" bottom="0.59055118110236227" header="0.39370078740157483" footer="0.39370078740157483"/>
  <pageSetup paperSize="9" scale="96" fitToHeight="3"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1" manualBreakCount="1">
    <brk id="61" max="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O34"/>
  <sheetViews>
    <sheetView tabSelected="1" view="pageBreakPreview" zoomScale="80" zoomScaleNormal="80" zoomScaleSheetLayoutView="80" workbookViewId="0">
      <pane ySplit="20" topLeftCell="A21" activePane="bottomLeft" state="frozen"/>
      <selection activeCell="K43" sqref="K43"/>
      <selection pane="bottomLeft" activeCell="K43" sqref="K43"/>
    </sheetView>
  </sheetViews>
  <sheetFormatPr defaultRowHeight="12.75" x14ac:dyDescent="0.2"/>
  <cols>
    <col min="1" max="1" width="9.7109375" style="180" customWidth="1"/>
    <col min="2" max="12" width="9" style="180" customWidth="1"/>
    <col min="13" max="14" width="9.7109375" style="180" customWidth="1"/>
    <col min="15" max="15" width="9" style="180" customWidth="1"/>
    <col min="16" max="16384" width="9.140625" style="180"/>
  </cols>
  <sheetData>
    <row r="1" spans="1:15" x14ac:dyDescent="0.2">
      <c r="A1" s="215" t="s">
        <v>651</v>
      </c>
    </row>
    <row r="3" spans="1:15" x14ac:dyDescent="0.2">
      <c r="A3" s="216" t="s">
        <v>129</v>
      </c>
      <c r="B3" s="216"/>
      <c r="C3" s="830"/>
      <c r="D3" s="830"/>
      <c r="E3" s="830"/>
      <c r="H3" s="181" t="s">
        <v>199</v>
      </c>
      <c r="I3" s="832" t="s">
        <v>200</v>
      </c>
      <c r="J3" s="833"/>
      <c r="K3" s="881" t="s">
        <v>476</v>
      </c>
      <c r="L3" s="848" t="s">
        <v>160</v>
      </c>
      <c r="M3" s="849"/>
      <c r="N3" s="832" t="s">
        <v>356</v>
      </c>
      <c r="O3" s="833"/>
    </row>
    <row r="4" spans="1:15" x14ac:dyDescent="0.2">
      <c r="A4" s="216" t="s">
        <v>464</v>
      </c>
      <c r="B4" s="216"/>
      <c r="C4" s="831"/>
      <c r="D4" s="831"/>
      <c r="E4" s="831"/>
      <c r="H4" s="182" t="s">
        <v>201</v>
      </c>
      <c r="I4" s="834"/>
      <c r="J4" s="835"/>
      <c r="K4" s="845"/>
      <c r="L4" s="850"/>
      <c r="M4" s="851"/>
      <c r="N4" s="834"/>
      <c r="O4" s="835"/>
    </row>
    <row r="5" spans="1:15" ht="15.75" x14ac:dyDescent="0.2">
      <c r="A5" s="216" t="s">
        <v>135</v>
      </c>
      <c r="B5" s="216"/>
      <c r="C5" s="831"/>
      <c r="D5" s="831"/>
      <c r="E5" s="831"/>
      <c r="H5" s="182" t="s">
        <v>202</v>
      </c>
      <c r="I5" s="182" t="s">
        <v>151</v>
      </c>
      <c r="J5" s="182" t="s">
        <v>152</v>
      </c>
      <c r="K5" s="190" t="s">
        <v>152</v>
      </c>
      <c r="L5" s="852" t="s">
        <v>162</v>
      </c>
      <c r="M5" s="853"/>
      <c r="N5" s="182" t="s">
        <v>675</v>
      </c>
      <c r="O5" s="404" t="s">
        <v>674</v>
      </c>
    </row>
    <row r="6" spans="1:15" x14ac:dyDescent="0.2">
      <c r="A6" s="216" t="s">
        <v>138</v>
      </c>
      <c r="B6" s="216"/>
      <c r="C6" s="831"/>
      <c r="D6" s="831"/>
      <c r="E6" s="831"/>
      <c r="H6" s="192"/>
      <c r="I6" s="193"/>
      <c r="J6" s="193"/>
      <c r="K6" s="190">
        <v>0.1</v>
      </c>
      <c r="L6" s="885"/>
      <c r="M6" s="886"/>
      <c r="N6" s="236"/>
      <c r="O6" s="236"/>
    </row>
    <row r="8" spans="1:15" x14ac:dyDescent="0.2">
      <c r="C8" s="256" t="s">
        <v>456</v>
      </c>
      <c r="D8" s="845" t="s">
        <v>469</v>
      </c>
      <c r="E8" s="845"/>
      <c r="F8" s="190" t="s">
        <v>193</v>
      </c>
      <c r="I8" s="217" t="s">
        <v>484</v>
      </c>
    </row>
    <row r="9" spans="1:15" ht="15.75" x14ac:dyDescent="0.2">
      <c r="A9" s="216"/>
      <c r="B9" s="216"/>
      <c r="C9" s="190" t="s">
        <v>467</v>
      </c>
      <c r="D9" s="190" t="s">
        <v>465</v>
      </c>
      <c r="E9" s="190" t="s">
        <v>466</v>
      </c>
      <c r="F9" s="190" t="s">
        <v>467</v>
      </c>
      <c r="I9" s="836"/>
      <c r="J9" s="837"/>
      <c r="K9" s="837"/>
      <c r="L9" s="837"/>
      <c r="M9" s="837"/>
      <c r="N9" s="837"/>
      <c r="O9" s="838"/>
    </row>
    <row r="10" spans="1:15" x14ac:dyDescent="0.2">
      <c r="A10" s="216" t="s">
        <v>472</v>
      </c>
      <c r="B10" s="216"/>
      <c r="C10" s="257"/>
      <c r="D10" s="257"/>
      <c r="E10" s="257"/>
      <c r="F10" s="257"/>
      <c r="G10" s="180" t="s">
        <v>475</v>
      </c>
      <c r="I10" s="839"/>
      <c r="J10" s="840"/>
      <c r="K10" s="840"/>
      <c r="L10" s="840"/>
      <c r="M10" s="840"/>
      <c r="N10" s="840"/>
      <c r="O10" s="841"/>
    </row>
    <row r="11" spans="1:15" x14ac:dyDescent="0.2">
      <c r="A11" s="216" t="s">
        <v>473</v>
      </c>
      <c r="B11" s="216"/>
      <c r="C11" s="257"/>
      <c r="D11" s="257"/>
      <c r="E11" s="257"/>
      <c r="F11" s="257"/>
      <c r="G11" s="180" t="s">
        <v>474</v>
      </c>
      <c r="I11" s="839"/>
      <c r="J11" s="840"/>
      <c r="K11" s="840"/>
      <c r="L11" s="840"/>
      <c r="M11" s="840"/>
      <c r="N11" s="840"/>
      <c r="O11" s="841"/>
    </row>
    <row r="12" spans="1:15" ht="12.75" customHeight="1" x14ac:dyDescent="0.2">
      <c r="A12" s="216" t="s">
        <v>679</v>
      </c>
      <c r="B12" s="216"/>
      <c r="C12" s="258"/>
      <c r="D12" s="258"/>
      <c r="E12" s="258"/>
      <c r="F12" s="258"/>
      <c r="G12" s="219" t="s">
        <v>134</v>
      </c>
      <c r="I12" s="839"/>
      <c r="J12" s="840"/>
      <c r="K12" s="840"/>
      <c r="L12" s="840"/>
      <c r="M12" s="840"/>
      <c r="N12" s="840"/>
      <c r="O12" s="841"/>
    </row>
    <row r="13" spans="1:15" x14ac:dyDescent="0.2">
      <c r="A13" s="216" t="s">
        <v>136</v>
      </c>
      <c r="B13" s="216"/>
      <c r="C13" s="258"/>
      <c r="D13" s="258"/>
      <c r="E13" s="258"/>
      <c r="F13" s="258"/>
      <c r="G13" s="216" t="s">
        <v>137</v>
      </c>
      <c r="I13" s="839"/>
      <c r="J13" s="840"/>
      <c r="K13" s="840"/>
      <c r="L13" s="840"/>
      <c r="M13" s="840"/>
      <c r="N13" s="840"/>
      <c r="O13" s="841"/>
    </row>
    <row r="14" spans="1:15" x14ac:dyDescent="0.2">
      <c r="A14" s="216" t="s">
        <v>140</v>
      </c>
      <c r="B14" s="216"/>
      <c r="C14" s="240"/>
      <c r="D14" s="240"/>
      <c r="E14" s="240"/>
      <c r="F14" s="240"/>
      <c r="G14" s="216" t="s">
        <v>477</v>
      </c>
      <c r="I14" s="839"/>
      <c r="J14" s="840"/>
      <c r="K14" s="840"/>
      <c r="L14" s="840"/>
      <c r="M14" s="840"/>
      <c r="N14" s="840"/>
      <c r="O14" s="841"/>
    </row>
    <row r="15" spans="1:15" x14ac:dyDescent="0.2">
      <c r="A15" s="216" t="s">
        <v>142</v>
      </c>
      <c r="B15" s="216"/>
      <c r="C15" s="241"/>
      <c r="D15" s="241"/>
      <c r="E15" s="241"/>
      <c r="F15" s="241"/>
      <c r="G15" s="220" t="s">
        <v>143</v>
      </c>
      <c r="I15" s="842"/>
      <c r="J15" s="843"/>
      <c r="K15" s="843"/>
      <c r="L15" s="843"/>
      <c r="M15" s="843"/>
      <c r="N15" s="843"/>
      <c r="O15" s="844"/>
    </row>
    <row r="16" spans="1:15" ht="13.5" thickBot="1" x14ac:dyDescent="0.25"/>
    <row r="17" spans="1:15" ht="15.75" x14ac:dyDescent="0.2">
      <c r="A17" s="591" t="s">
        <v>447</v>
      </c>
      <c r="B17" s="827" t="s">
        <v>705</v>
      </c>
      <c r="C17" s="829"/>
      <c r="D17" s="829"/>
      <c r="E17" s="828"/>
      <c r="F17" s="827" t="s">
        <v>683</v>
      </c>
      <c r="G17" s="829"/>
      <c r="H17" s="829"/>
      <c r="I17" s="828"/>
      <c r="J17" s="827" t="s">
        <v>166</v>
      </c>
      <c r="K17" s="829"/>
      <c r="L17" s="829"/>
      <c r="M17" s="922" t="s">
        <v>676</v>
      </c>
      <c r="N17" s="923"/>
      <c r="O17" s="924"/>
    </row>
    <row r="18" spans="1:15" ht="15.75" x14ac:dyDescent="0.2">
      <c r="A18" s="590"/>
      <c r="B18" s="201" t="s">
        <v>456</v>
      </c>
      <c r="C18" s="188" t="s">
        <v>465</v>
      </c>
      <c r="D18" s="188" t="s">
        <v>466</v>
      </c>
      <c r="E18" s="188" t="s">
        <v>193</v>
      </c>
      <c r="F18" s="201" t="s">
        <v>456</v>
      </c>
      <c r="G18" s="188" t="s">
        <v>465</v>
      </c>
      <c r="H18" s="188" t="s">
        <v>466</v>
      </c>
      <c r="I18" s="188" t="s">
        <v>193</v>
      </c>
      <c r="J18" s="188" t="s">
        <v>465</v>
      </c>
      <c r="K18" s="188" t="s">
        <v>466</v>
      </c>
      <c r="L18" s="179" t="s">
        <v>193</v>
      </c>
      <c r="M18" s="202" t="s">
        <v>154</v>
      </c>
      <c r="N18" s="190" t="s">
        <v>203</v>
      </c>
      <c r="O18" s="203" t="s">
        <v>204</v>
      </c>
    </row>
    <row r="19" spans="1:15" x14ac:dyDescent="0.2">
      <c r="A19" s="189">
        <v>1</v>
      </c>
      <c r="B19" s="248" t="str">
        <f>IF(B34="","",STDEV(B25:B34))</f>
        <v/>
      </c>
      <c r="C19" s="248" t="str">
        <f>IF(E34="","",STDEV(E25:E34))</f>
        <v/>
      </c>
      <c r="D19" s="248" t="str">
        <f>IF(H34="","",STDEV(H25:H34))</f>
        <v/>
      </c>
      <c r="E19" s="248" t="str">
        <f>IF(K34="","",STDEV(K25:K34))</f>
        <v/>
      </c>
      <c r="F19" s="248" t="str">
        <f>IF(B34="","",AVERAGE(B25:B34))</f>
        <v/>
      </c>
      <c r="G19" s="248" t="str">
        <f>IF(E34="","",AVERAGE(E25:E34))</f>
        <v/>
      </c>
      <c r="H19" s="248" t="str">
        <f>IF(H34="","",AVERAGE(H25:H34))</f>
        <v/>
      </c>
      <c r="I19" s="248" t="str">
        <f>IF(K34="","",AVERAGE(K25:K34))</f>
        <v/>
      </c>
      <c r="J19" s="248" t="str">
        <f t="shared" ref="J19:L20" si="0">IF(G19="","",G19-$F19)</f>
        <v/>
      </c>
      <c r="K19" s="248" t="str">
        <f t="shared" si="0"/>
        <v/>
      </c>
      <c r="L19" s="249" t="str">
        <f t="shared" si="0"/>
        <v/>
      </c>
      <c r="M19" s="260"/>
      <c r="N19" s="204"/>
      <c r="O19" s="883"/>
    </row>
    <row r="20" spans="1:15" ht="13.5" thickBot="1" x14ac:dyDescent="0.25">
      <c r="A20" s="189">
        <v>2</v>
      </c>
      <c r="B20" s="248" t="str">
        <f>IF(C34="","",STDEV(C25:C34))</f>
        <v/>
      </c>
      <c r="C20" s="248" t="str">
        <f>IF(F34="","",STDEV(F25:F34))</f>
        <v/>
      </c>
      <c r="D20" s="248" t="str">
        <f>IF(I34="","",STDEV(I25:I34))</f>
        <v/>
      </c>
      <c r="E20" s="248" t="str">
        <f>IF(L34="","",STDEV(L25:L34))</f>
        <v/>
      </c>
      <c r="F20" s="248" t="str">
        <f>IF(C34="","",AVERAGE(C25:C34))</f>
        <v/>
      </c>
      <c r="G20" s="248" t="str">
        <f>IF(F34="","",AVERAGE(F25:F34))</f>
        <v/>
      </c>
      <c r="H20" s="248" t="str">
        <f>IF(I34="","",AVERAGE(I25:I34))</f>
        <v/>
      </c>
      <c r="I20" s="248" t="str">
        <f>IF(L34="","",AVERAGE(L25:L34))</f>
        <v/>
      </c>
      <c r="J20" s="248" t="str">
        <f t="shared" si="0"/>
        <v/>
      </c>
      <c r="K20" s="248" t="str">
        <f t="shared" si="0"/>
        <v/>
      </c>
      <c r="L20" s="249" t="str">
        <f t="shared" si="0"/>
        <v/>
      </c>
      <c r="M20" s="261"/>
      <c r="N20" s="205"/>
      <c r="O20" s="884"/>
    </row>
    <row r="22" spans="1:15" x14ac:dyDescent="0.2">
      <c r="A22" s="223" t="s">
        <v>451</v>
      </c>
    </row>
    <row r="23" spans="1:15" ht="15.75" x14ac:dyDescent="0.2">
      <c r="A23" s="591" t="s">
        <v>481</v>
      </c>
      <c r="B23" s="827" t="s">
        <v>684</v>
      </c>
      <c r="C23" s="829"/>
      <c r="D23" s="828"/>
      <c r="E23" s="827" t="s">
        <v>707</v>
      </c>
      <c r="F23" s="829"/>
      <c r="G23" s="828"/>
      <c r="H23" s="827" t="s">
        <v>706</v>
      </c>
      <c r="I23" s="829"/>
      <c r="J23" s="828"/>
      <c r="K23" s="827" t="s">
        <v>688</v>
      </c>
      <c r="L23" s="829"/>
      <c r="M23" s="828"/>
    </row>
    <row r="24" spans="1:15" x14ac:dyDescent="0.2">
      <c r="A24" s="590"/>
      <c r="B24" s="190" t="s">
        <v>172</v>
      </c>
      <c r="C24" s="190" t="s">
        <v>182</v>
      </c>
      <c r="D24" s="190" t="s">
        <v>154</v>
      </c>
      <c r="E24" s="190" t="s">
        <v>172</v>
      </c>
      <c r="F24" s="190" t="s">
        <v>182</v>
      </c>
      <c r="G24" s="190" t="s">
        <v>154</v>
      </c>
      <c r="H24" s="190" t="s">
        <v>172</v>
      </c>
      <c r="I24" s="190" t="s">
        <v>182</v>
      </c>
      <c r="J24" s="190" t="s">
        <v>154</v>
      </c>
      <c r="K24" s="190" t="s">
        <v>172</v>
      </c>
      <c r="L24" s="190" t="s">
        <v>182</v>
      </c>
      <c r="M24" s="190" t="s">
        <v>154</v>
      </c>
    </row>
    <row r="25" spans="1:15" x14ac:dyDescent="0.2">
      <c r="A25" s="279">
        <v>1</v>
      </c>
      <c r="B25" s="243"/>
      <c r="C25" s="243"/>
      <c r="D25" s="244"/>
      <c r="E25" s="243"/>
      <c r="F25" s="243"/>
      <c r="G25" s="244"/>
      <c r="H25" s="243"/>
      <c r="I25" s="243"/>
      <c r="J25" s="244"/>
      <c r="K25" s="243"/>
      <c r="L25" s="243"/>
      <c r="M25" s="244"/>
    </row>
    <row r="26" spans="1:15" x14ac:dyDescent="0.2">
      <c r="A26" s="276">
        <v>2</v>
      </c>
      <c r="B26" s="243"/>
      <c r="C26" s="243"/>
      <c r="D26" s="244"/>
      <c r="E26" s="243"/>
      <c r="F26" s="243"/>
      <c r="G26" s="244"/>
      <c r="H26" s="243"/>
      <c r="I26" s="243"/>
      <c r="J26" s="244"/>
      <c r="K26" s="243"/>
      <c r="L26" s="243"/>
      <c r="M26" s="244"/>
    </row>
    <row r="27" spans="1:15" x14ac:dyDescent="0.2">
      <c r="A27" s="276">
        <v>3</v>
      </c>
      <c r="B27" s="243"/>
      <c r="C27" s="243"/>
      <c r="D27" s="244"/>
      <c r="E27" s="243"/>
      <c r="F27" s="243"/>
      <c r="G27" s="244"/>
      <c r="H27" s="243"/>
      <c r="I27" s="243"/>
      <c r="J27" s="244"/>
      <c r="K27" s="243"/>
      <c r="L27" s="243"/>
      <c r="M27" s="244"/>
    </row>
    <row r="28" spans="1:15" x14ac:dyDescent="0.2">
      <c r="A28" s="276">
        <v>4</v>
      </c>
      <c r="B28" s="243"/>
      <c r="C28" s="243"/>
      <c r="D28" s="244"/>
      <c r="E28" s="243"/>
      <c r="F28" s="243"/>
      <c r="G28" s="244"/>
      <c r="H28" s="243"/>
      <c r="I28" s="243"/>
      <c r="J28" s="244"/>
      <c r="K28" s="243"/>
      <c r="L28" s="243"/>
      <c r="M28" s="244"/>
    </row>
    <row r="29" spans="1:15" x14ac:dyDescent="0.2">
      <c r="A29" s="276">
        <v>5</v>
      </c>
      <c r="B29" s="243"/>
      <c r="C29" s="243"/>
      <c r="D29" s="244"/>
      <c r="E29" s="243"/>
      <c r="F29" s="243"/>
      <c r="G29" s="244"/>
      <c r="H29" s="243"/>
      <c r="I29" s="243"/>
      <c r="J29" s="244"/>
      <c r="K29" s="243"/>
      <c r="L29" s="243"/>
      <c r="M29" s="244"/>
    </row>
    <row r="30" spans="1:15" x14ac:dyDescent="0.2">
      <c r="A30" s="276">
        <v>6</v>
      </c>
      <c r="B30" s="243"/>
      <c r="C30" s="243"/>
      <c r="D30" s="244"/>
      <c r="E30" s="243"/>
      <c r="F30" s="243"/>
      <c r="G30" s="244"/>
      <c r="H30" s="243"/>
      <c r="I30" s="243"/>
      <c r="J30" s="244"/>
      <c r="K30" s="243"/>
      <c r="L30" s="243"/>
      <c r="M30" s="244"/>
    </row>
    <row r="31" spans="1:15" x14ac:dyDescent="0.2">
      <c r="A31" s="276">
        <v>7</v>
      </c>
      <c r="B31" s="243"/>
      <c r="C31" s="243"/>
      <c r="D31" s="244"/>
      <c r="E31" s="243"/>
      <c r="F31" s="243"/>
      <c r="G31" s="244"/>
      <c r="H31" s="243"/>
      <c r="I31" s="243"/>
      <c r="J31" s="244"/>
      <c r="K31" s="243"/>
      <c r="L31" s="243"/>
      <c r="M31" s="244"/>
    </row>
    <row r="32" spans="1:15" x14ac:dyDescent="0.2">
      <c r="A32" s="276">
        <v>8</v>
      </c>
      <c r="B32" s="243"/>
      <c r="C32" s="243"/>
      <c r="D32" s="244"/>
      <c r="E32" s="243"/>
      <c r="F32" s="243"/>
      <c r="G32" s="244"/>
      <c r="H32" s="243"/>
      <c r="I32" s="243"/>
      <c r="J32" s="244"/>
      <c r="K32" s="243"/>
      <c r="L32" s="243"/>
      <c r="M32" s="244"/>
    </row>
    <row r="33" spans="1:13" x14ac:dyDescent="0.2">
      <c r="A33" s="276">
        <v>9</v>
      </c>
      <c r="B33" s="243"/>
      <c r="C33" s="243"/>
      <c r="D33" s="244"/>
      <c r="E33" s="243"/>
      <c r="F33" s="243"/>
      <c r="G33" s="244"/>
      <c r="H33" s="243"/>
      <c r="I33" s="243"/>
      <c r="J33" s="244"/>
      <c r="K33" s="243"/>
      <c r="L33" s="243"/>
      <c r="M33" s="244"/>
    </row>
    <row r="34" spans="1:13" x14ac:dyDescent="0.2">
      <c r="A34" s="277">
        <v>10</v>
      </c>
      <c r="B34" s="243"/>
      <c r="C34" s="243"/>
      <c r="D34" s="244"/>
      <c r="E34" s="243"/>
      <c r="F34" s="243"/>
      <c r="G34" s="244"/>
      <c r="H34" s="243"/>
      <c r="I34" s="243"/>
      <c r="J34" s="244"/>
      <c r="K34" s="243"/>
      <c r="L34" s="243"/>
      <c r="M34" s="244"/>
    </row>
  </sheetData>
  <sheetProtection sheet="1" objects="1" scenarios="1" selectLockedCells="1"/>
  <customSheetViews>
    <customSheetView guid="{AFD003A8-502D-4A9E-A928-D54423FD02CD}" scale="80" showPageBreaks="1" printArea="1" view="pageBreakPreview">
      <pane ySplit="20" topLeftCell="A21" activePane="bottomLeft" state="frozen"/>
      <selection pane="bottomLeft" activeCell="N47" sqref="N47:N52"/>
      <pageMargins left="0.78740157480314965" right="0.39370078740157483" top="0.59055118110236227" bottom="0.59055118110236227" header="0.39370078740157483" footer="0.39370078740157483"/>
      <pageSetup paperSize="9" scale="9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23">
    <mergeCell ref="A23:A24"/>
    <mergeCell ref="A17:A18"/>
    <mergeCell ref="C3:E3"/>
    <mergeCell ref="C4:E4"/>
    <mergeCell ref="C5:E5"/>
    <mergeCell ref="C6:E6"/>
    <mergeCell ref="B17:E17"/>
    <mergeCell ref="O19:O20"/>
    <mergeCell ref="B23:D23"/>
    <mergeCell ref="E23:G23"/>
    <mergeCell ref="H23:J23"/>
    <mergeCell ref="K23:M23"/>
    <mergeCell ref="L6:M6"/>
    <mergeCell ref="D8:E8"/>
    <mergeCell ref="F17:I17"/>
    <mergeCell ref="J17:L17"/>
    <mergeCell ref="K3:K4"/>
    <mergeCell ref="I9:O15"/>
    <mergeCell ref="L3:M4"/>
    <mergeCell ref="N3:O4"/>
    <mergeCell ref="L5:M5"/>
    <mergeCell ref="I3:J4"/>
    <mergeCell ref="M17:O17"/>
  </mergeCells>
  <conditionalFormatting sqref="J19:L20">
    <cfRule type="containsBlanks" priority="3" stopIfTrue="1">
      <formula>LEN(TRIM(J19))=0</formula>
    </cfRule>
    <cfRule type="cellIs" dxfId="34" priority="4" stopIfTrue="1" operator="notBetween">
      <formula>$I$6</formula>
      <formula>$J$6</formula>
    </cfRule>
  </conditionalFormatting>
  <conditionalFormatting sqref="B19:E20">
    <cfRule type="containsBlanks" priority="1" stopIfTrue="1">
      <formula>LEN(TRIM(B19))=0</formula>
    </cfRule>
    <cfRule type="cellIs" dxfId="33" priority="2" stopIfTrue="1" operator="greaterThan">
      <formula>$K$6</formula>
    </cfRule>
  </conditionalFormatting>
  <dataValidations count="1">
    <dataValidation type="list" allowBlank="1" showInputMessage="1" showErrorMessage="1" sqref="N19:O20">
      <formula1>PassOrFail</formula1>
    </dataValidation>
  </dataValidations>
  <pageMargins left="0.78740157480314965" right="0.39370078740157483" top="0.59055118110236227" bottom="0.59055118110236227" header="0.39370078740157483" footer="0.39370078740157483"/>
  <pageSetup paperSize="9" scale="96" orientation="landscape"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ignoredErrors>
    <ignoredError sqref="F19:I20 B19:E20" formulaRang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N34"/>
  <sheetViews>
    <sheetView tabSelected="1" view="pageBreakPreview" zoomScale="80" zoomScaleNormal="80" zoomScaleSheetLayoutView="80" workbookViewId="0">
      <pane ySplit="20" topLeftCell="A21" activePane="bottomLeft" state="frozen"/>
      <selection activeCell="K43" sqref="K43"/>
      <selection pane="bottomLeft" activeCell="K43" sqref="K43"/>
    </sheetView>
  </sheetViews>
  <sheetFormatPr defaultRowHeight="12.75" x14ac:dyDescent="0.2"/>
  <cols>
    <col min="1" max="1" width="9.7109375" style="180" customWidth="1"/>
    <col min="2" max="12" width="9" style="180" customWidth="1"/>
    <col min="13" max="14" width="9.7109375" style="180" customWidth="1"/>
    <col min="15" max="15" width="9" style="180" customWidth="1"/>
    <col min="16" max="16384" width="9.140625" style="180"/>
  </cols>
  <sheetData>
    <row r="1" spans="1:14" x14ac:dyDescent="0.2">
      <c r="A1" s="215" t="s">
        <v>652</v>
      </c>
    </row>
    <row r="3" spans="1:14" ht="12.75" customHeight="1" x14ac:dyDescent="0.2">
      <c r="A3" s="216" t="s">
        <v>129</v>
      </c>
      <c r="B3" s="216"/>
      <c r="C3" s="830"/>
      <c r="D3" s="830"/>
      <c r="E3" s="830"/>
      <c r="H3" s="181" t="s">
        <v>199</v>
      </c>
      <c r="I3" s="832" t="s">
        <v>200</v>
      </c>
      <c r="J3" s="833"/>
      <c r="K3" s="848" t="s">
        <v>160</v>
      </c>
      <c r="L3" s="849"/>
      <c r="M3" s="832" t="s">
        <v>356</v>
      </c>
      <c r="N3" s="833"/>
    </row>
    <row r="4" spans="1:14" x14ac:dyDescent="0.2">
      <c r="A4" s="216" t="s">
        <v>464</v>
      </c>
      <c r="B4" s="216"/>
      <c r="C4" s="831"/>
      <c r="D4" s="831"/>
      <c r="E4" s="831"/>
      <c r="H4" s="182" t="s">
        <v>201</v>
      </c>
      <c r="I4" s="834"/>
      <c r="J4" s="835"/>
      <c r="K4" s="850"/>
      <c r="L4" s="851"/>
      <c r="M4" s="834"/>
      <c r="N4" s="835"/>
    </row>
    <row r="5" spans="1:14" ht="15.75" x14ac:dyDescent="0.2">
      <c r="A5" s="216" t="s">
        <v>135</v>
      </c>
      <c r="B5" s="216"/>
      <c r="C5" s="831"/>
      <c r="D5" s="831"/>
      <c r="E5" s="831"/>
      <c r="H5" s="182" t="s">
        <v>202</v>
      </c>
      <c r="I5" s="182" t="s">
        <v>151</v>
      </c>
      <c r="J5" s="182" t="s">
        <v>152</v>
      </c>
      <c r="K5" s="852" t="s">
        <v>162</v>
      </c>
      <c r="L5" s="853"/>
      <c r="M5" s="182" t="s">
        <v>675</v>
      </c>
      <c r="N5" s="404" t="s">
        <v>674</v>
      </c>
    </row>
    <row r="6" spans="1:14" x14ac:dyDescent="0.2">
      <c r="A6" s="216" t="s">
        <v>138</v>
      </c>
      <c r="B6" s="216"/>
      <c r="C6" s="831"/>
      <c r="D6" s="831"/>
      <c r="E6" s="831"/>
      <c r="H6" s="370"/>
      <c r="I6" s="371"/>
      <c r="J6" s="371"/>
      <c r="K6" s="885"/>
      <c r="L6" s="886"/>
      <c r="M6" s="236"/>
      <c r="N6" s="236"/>
    </row>
    <row r="8" spans="1:14" x14ac:dyDescent="0.2">
      <c r="C8" s="256" t="s">
        <v>456</v>
      </c>
      <c r="D8" s="845" t="s">
        <v>469</v>
      </c>
      <c r="E8" s="845"/>
      <c r="F8" s="190" t="s">
        <v>193</v>
      </c>
      <c r="I8" s="217" t="s">
        <v>484</v>
      </c>
    </row>
    <row r="9" spans="1:14" ht="15.75" x14ac:dyDescent="0.2">
      <c r="A9" s="216"/>
      <c r="B9" s="216"/>
      <c r="C9" s="190" t="s">
        <v>467</v>
      </c>
      <c r="D9" s="190" t="s">
        <v>602</v>
      </c>
      <c r="E9" s="190" t="s">
        <v>603</v>
      </c>
      <c r="F9" s="190" t="s">
        <v>467</v>
      </c>
      <c r="I9" s="836"/>
      <c r="J9" s="837"/>
      <c r="K9" s="837"/>
      <c r="L9" s="837"/>
      <c r="M9" s="837"/>
      <c r="N9" s="838"/>
    </row>
    <row r="10" spans="1:14" x14ac:dyDescent="0.2">
      <c r="A10" s="216" t="s">
        <v>472</v>
      </c>
      <c r="B10" s="216"/>
      <c r="C10" s="257"/>
      <c r="D10" s="257"/>
      <c r="E10" s="257"/>
      <c r="F10" s="257"/>
      <c r="G10" s="180" t="s">
        <v>475</v>
      </c>
      <c r="I10" s="839"/>
      <c r="J10" s="840"/>
      <c r="K10" s="840"/>
      <c r="L10" s="840"/>
      <c r="M10" s="840"/>
      <c r="N10" s="841"/>
    </row>
    <row r="11" spans="1:14" x14ac:dyDescent="0.2">
      <c r="A11" s="216" t="s">
        <v>473</v>
      </c>
      <c r="B11" s="216"/>
      <c r="C11" s="257"/>
      <c r="D11" s="257"/>
      <c r="E11" s="257"/>
      <c r="F11" s="257"/>
      <c r="G11" s="180" t="s">
        <v>474</v>
      </c>
      <c r="I11" s="839"/>
      <c r="J11" s="840"/>
      <c r="K11" s="840"/>
      <c r="L11" s="840"/>
      <c r="M11" s="840"/>
      <c r="N11" s="841"/>
    </row>
    <row r="12" spans="1:14" ht="12.75" customHeight="1" x14ac:dyDescent="0.2">
      <c r="A12" s="216" t="s">
        <v>679</v>
      </c>
      <c r="B12" s="216"/>
      <c r="C12" s="372"/>
      <c r="D12" s="372"/>
      <c r="E12" s="372"/>
      <c r="F12" s="372"/>
      <c r="G12" s="219" t="s">
        <v>134</v>
      </c>
      <c r="I12" s="839"/>
      <c r="J12" s="840"/>
      <c r="K12" s="840"/>
      <c r="L12" s="840"/>
      <c r="M12" s="840"/>
      <c r="N12" s="841"/>
    </row>
    <row r="13" spans="1:14" x14ac:dyDescent="0.2">
      <c r="A13" s="216" t="s">
        <v>136</v>
      </c>
      <c r="B13" s="216"/>
      <c r="C13" s="372"/>
      <c r="D13" s="372"/>
      <c r="E13" s="372"/>
      <c r="F13" s="372"/>
      <c r="G13" s="216" t="s">
        <v>137</v>
      </c>
      <c r="I13" s="839"/>
      <c r="J13" s="840"/>
      <c r="K13" s="840"/>
      <c r="L13" s="840"/>
      <c r="M13" s="840"/>
      <c r="N13" s="841"/>
    </row>
    <row r="14" spans="1:14" x14ac:dyDescent="0.2">
      <c r="A14" s="216" t="s">
        <v>140</v>
      </c>
      <c r="B14" s="216"/>
      <c r="C14" s="240"/>
      <c r="D14" s="240"/>
      <c r="E14" s="240"/>
      <c r="F14" s="240"/>
      <c r="G14" s="216" t="s">
        <v>477</v>
      </c>
      <c r="I14" s="839"/>
      <c r="J14" s="840"/>
      <c r="K14" s="840"/>
      <c r="L14" s="840"/>
      <c r="M14" s="840"/>
      <c r="N14" s="841"/>
    </row>
    <row r="15" spans="1:14" x14ac:dyDescent="0.2">
      <c r="A15" s="216" t="s">
        <v>142</v>
      </c>
      <c r="B15" s="216"/>
      <c r="C15" s="241"/>
      <c r="D15" s="241"/>
      <c r="E15" s="241"/>
      <c r="F15" s="241"/>
      <c r="G15" s="220" t="s">
        <v>143</v>
      </c>
      <c r="I15" s="842"/>
      <c r="J15" s="843"/>
      <c r="K15" s="843"/>
      <c r="L15" s="843"/>
      <c r="M15" s="843"/>
      <c r="N15" s="844"/>
    </row>
    <row r="16" spans="1:14" ht="13.5" thickBot="1" x14ac:dyDescent="0.25"/>
    <row r="17" spans="1:13" ht="15.75" x14ac:dyDescent="0.2">
      <c r="A17" s="591" t="s">
        <v>447</v>
      </c>
      <c r="B17" s="827" t="s">
        <v>683</v>
      </c>
      <c r="C17" s="829"/>
      <c r="D17" s="829"/>
      <c r="E17" s="828"/>
      <c r="F17" s="827" t="s">
        <v>166</v>
      </c>
      <c r="G17" s="829"/>
      <c r="H17" s="829"/>
      <c r="I17" s="922" t="s">
        <v>676</v>
      </c>
      <c r="J17" s="923"/>
      <c r="K17" s="924"/>
    </row>
    <row r="18" spans="1:13" x14ac:dyDescent="0.2">
      <c r="A18" s="590"/>
      <c r="B18" s="201" t="s">
        <v>456</v>
      </c>
      <c r="C18" s="188" t="s">
        <v>602</v>
      </c>
      <c r="D18" s="188" t="s">
        <v>603</v>
      </c>
      <c r="E18" s="188" t="s">
        <v>193</v>
      </c>
      <c r="F18" s="188" t="s">
        <v>602</v>
      </c>
      <c r="G18" s="188" t="s">
        <v>603</v>
      </c>
      <c r="H18" s="179" t="s">
        <v>193</v>
      </c>
      <c r="I18" s="202" t="s">
        <v>154</v>
      </c>
      <c r="J18" s="190" t="s">
        <v>203</v>
      </c>
      <c r="K18" s="203" t="s">
        <v>204</v>
      </c>
    </row>
    <row r="19" spans="1:13" x14ac:dyDescent="0.2">
      <c r="A19" s="189">
        <v>1</v>
      </c>
      <c r="B19" s="332" t="str">
        <f>IF(B34="","",AVERAGE(B25:B34))</f>
        <v/>
      </c>
      <c r="C19" s="332" t="str">
        <f>IF(E34="","",AVERAGE(E25:E34))</f>
        <v/>
      </c>
      <c r="D19" s="332" t="str">
        <f>IF(H34="","",AVERAGE(H25:H34))</f>
        <v/>
      </c>
      <c r="E19" s="332" t="str">
        <f>IF(K34="","",AVERAGE(K25:K34))</f>
        <v/>
      </c>
      <c r="F19" s="332" t="str">
        <f t="shared" ref="F19:H20" si="0">IF(C19="","",C19-$B19)</f>
        <v/>
      </c>
      <c r="G19" s="332" t="str">
        <f t="shared" si="0"/>
        <v/>
      </c>
      <c r="H19" s="249" t="str">
        <f t="shared" si="0"/>
        <v/>
      </c>
      <c r="I19" s="368"/>
      <c r="J19" s="204"/>
      <c r="K19" s="883"/>
    </row>
    <row r="20" spans="1:13" ht="13.5" thickBot="1" x14ac:dyDescent="0.25">
      <c r="A20" s="189">
        <v>2</v>
      </c>
      <c r="B20" s="332" t="str">
        <f>IF(C34="","",AVERAGE(C25:C34))</f>
        <v/>
      </c>
      <c r="C20" s="332" t="str">
        <f>IF(F34="","",AVERAGE(F25:F34))</f>
        <v/>
      </c>
      <c r="D20" s="332" t="str">
        <f>IF(I34="","",AVERAGE(I25:I34))</f>
        <v/>
      </c>
      <c r="E20" s="332" t="str">
        <f>IF(L34="","",AVERAGE(L25:L34))</f>
        <v/>
      </c>
      <c r="F20" s="332" t="str">
        <f t="shared" si="0"/>
        <v/>
      </c>
      <c r="G20" s="332" t="str">
        <f t="shared" si="0"/>
        <v/>
      </c>
      <c r="H20" s="249" t="str">
        <f t="shared" si="0"/>
        <v/>
      </c>
      <c r="I20" s="369"/>
      <c r="J20" s="205"/>
      <c r="K20" s="884"/>
    </row>
    <row r="22" spans="1:13" x14ac:dyDescent="0.2">
      <c r="A22" s="223" t="s">
        <v>451</v>
      </c>
    </row>
    <row r="23" spans="1:13" ht="15.75" x14ac:dyDescent="0.2">
      <c r="A23" s="591" t="s">
        <v>481</v>
      </c>
      <c r="B23" s="827" t="s">
        <v>684</v>
      </c>
      <c r="C23" s="829"/>
      <c r="D23" s="828"/>
      <c r="E23" s="827" t="s">
        <v>708</v>
      </c>
      <c r="F23" s="829"/>
      <c r="G23" s="828"/>
      <c r="H23" s="827" t="s">
        <v>709</v>
      </c>
      <c r="I23" s="829"/>
      <c r="J23" s="828"/>
      <c r="K23" s="827" t="s">
        <v>688</v>
      </c>
      <c r="L23" s="829"/>
      <c r="M23" s="828"/>
    </row>
    <row r="24" spans="1:13" x14ac:dyDescent="0.2">
      <c r="A24" s="590"/>
      <c r="B24" s="190" t="s">
        <v>172</v>
      </c>
      <c r="C24" s="190" t="s">
        <v>182</v>
      </c>
      <c r="D24" s="190" t="s">
        <v>154</v>
      </c>
      <c r="E24" s="190" t="s">
        <v>172</v>
      </c>
      <c r="F24" s="190" t="s">
        <v>182</v>
      </c>
      <c r="G24" s="190" t="s">
        <v>154</v>
      </c>
      <c r="H24" s="190" t="s">
        <v>172</v>
      </c>
      <c r="I24" s="190" t="s">
        <v>182</v>
      </c>
      <c r="J24" s="190" t="s">
        <v>154</v>
      </c>
      <c r="K24" s="190" t="s">
        <v>172</v>
      </c>
      <c r="L24" s="190" t="s">
        <v>182</v>
      </c>
      <c r="M24" s="190" t="s">
        <v>154</v>
      </c>
    </row>
    <row r="25" spans="1:13" x14ac:dyDescent="0.2">
      <c r="A25" s="279">
        <v>1</v>
      </c>
      <c r="B25" s="243"/>
      <c r="C25" s="243"/>
      <c r="D25" s="244"/>
      <c r="E25" s="243"/>
      <c r="F25" s="243"/>
      <c r="G25" s="244"/>
      <c r="H25" s="243"/>
      <c r="I25" s="243"/>
      <c r="J25" s="244"/>
      <c r="K25" s="243"/>
      <c r="L25" s="243"/>
      <c r="M25" s="244"/>
    </row>
    <row r="26" spans="1:13" x14ac:dyDescent="0.2">
      <c r="A26" s="276">
        <v>2</v>
      </c>
      <c r="B26" s="243"/>
      <c r="C26" s="243"/>
      <c r="D26" s="244"/>
      <c r="E26" s="243"/>
      <c r="F26" s="243"/>
      <c r="G26" s="244"/>
      <c r="H26" s="243"/>
      <c r="I26" s="243"/>
      <c r="J26" s="244"/>
      <c r="K26" s="243"/>
      <c r="L26" s="243"/>
      <c r="M26" s="244"/>
    </row>
    <row r="27" spans="1:13" x14ac:dyDescent="0.2">
      <c r="A27" s="276">
        <v>3</v>
      </c>
      <c r="B27" s="243"/>
      <c r="C27" s="243"/>
      <c r="D27" s="244"/>
      <c r="E27" s="243"/>
      <c r="F27" s="243"/>
      <c r="G27" s="244"/>
      <c r="H27" s="243"/>
      <c r="I27" s="243"/>
      <c r="J27" s="244"/>
      <c r="K27" s="243"/>
      <c r="L27" s="243"/>
      <c r="M27" s="244"/>
    </row>
    <row r="28" spans="1:13" x14ac:dyDescent="0.2">
      <c r="A28" s="276">
        <v>4</v>
      </c>
      <c r="B28" s="243"/>
      <c r="C28" s="243"/>
      <c r="D28" s="244"/>
      <c r="E28" s="243"/>
      <c r="F28" s="243"/>
      <c r="G28" s="244"/>
      <c r="H28" s="243"/>
      <c r="I28" s="243"/>
      <c r="J28" s="244"/>
      <c r="K28" s="243"/>
      <c r="L28" s="243"/>
      <c r="M28" s="244"/>
    </row>
    <row r="29" spans="1:13" x14ac:dyDescent="0.2">
      <c r="A29" s="399">
        <v>5</v>
      </c>
      <c r="B29" s="243"/>
      <c r="C29" s="243"/>
      <c r="D29" s="244"/>
      <c r="E29" s="243"/>
      <c r="F29" s="243"/>
      <c r="G29" s="244"/>
      <c r="H29" s="243"/>
      <c r="I29" s="243"/>
      <c r="J29" s="244"/>
      <c r="K29" s="243"/>
      <c r="L29" s="243"/>
      <c r="M29" s="244"/>
    </row>
    <row r="30" spans="1:13" x14ac:dyDescent="0.2">
      <c r="A30" s="399">
        <v>6</v>
      </c>
      <c r="B30" s="243"/>
      <c r="C30" s="243"/>
      <c r="D30" s="244"/>
      <c r="E30" s="243"/>
      <c r="F30" s="243"/>
      <c r="G30" s="244"/>
      <c r="H30" s="243"/>
      <c r="I30" s="243"/>
      <c r="J30" s="244"/>
      <c r="K30" s="243"/>
      <c r="L30" s="243"/>
      <c r="M30" s="244"/>
    </row>
    <row r="31" spans="1:13" x14ac:dyDescent="0.2">
      <c r="A31" s="399">
        <v>7</v>
      </c>
      <c r="B31" s="243"/>
      <c r="C31" s="243"/>
      <c r="D31" s="244"/>
      <c r="E31" s="243"/>
      <c r="F31" s="243"/>
      <c r="G31" s="244"/>
      <c r="H31" s="243"/>
      <c r="I31" s="243"/>
      <c r="J31" s="244"/>
      <c r="K31" s="243"/>
      <c r="L31" s="243"/>
      <c r="M31" s="244"/>
    </row>
    <row r="32" spans="1:13" x14ac:dyDescent="0.2">
      <c r="A32" s="399">
        <v>8</v>
      </c>
      <c r="B32" s="243"/>
      <c r="C32" s="243"/>
      <c r="D32" s="244"/>
      <c r="E32" s="243"/>
      <c r="F32" s="243"/>
      <c r="G32" s="244"/>
      <c r="H32" s="243"/>
      <c r="I32" s="243"/>
      <c r="J32" s="244"/>
      <c r="K32" s="243"/>
      <c r="L32" s="243"/>
      <c r="M32" s="244"/>
    </row>
    <row r="33" spans="1:13" x14ac:dyDescent="0.2">
      <c r="A33" s="399">
        <v>9</v>
      </c>
      <c r="B33" s="243"/>
      <c r="C33" s="243"/>
      <c r="D33" s="244"/>
      <c r="E33" s="243"/>
      <c r="F33" s="243"/>
      <c r="G33" s="244"/>
      <c r="H33" s="243"/>
      <c r="I33" s="243"/>
      <c r="J33" s="244"/>
      <c r="K33" s="243"/>
      <c r="L33" s="243"/>
      <c r="M33" s="244"/>
    </row>
    <row r="34" spans="1:13" x14ac:dyDescent="0.2">
      <c r="A34" s="277">
        <v>10</v>
      </c>
      <c r="B34" s="243"/>
      <c r="C34" s="243"/>
      <c r="D34" s="244"/>
      <c r="E34" s="243"/>
      <c r="F34" s="243"/>
      <c r="G34" s="244"/>
      <c r="H34" s="243"/>
      <c r="I34" s="243"/>
      <c r="J34" s="244"/>
      <c r="K34" s="243"/>
      <c r="L34" s="243"/>
      <c r="M34" s="244"/>
    </row>
  </sheetData>
  <sheetProtection sheet="1" objects="1" scenarios="1" selectLockedCells="1"/>
  <customSheetViews>
    <customSheetView guid="{AFD003A8-502D-4A9E-A928-D54423FD02CD}" scale="80" showPageBreaks="1" printArea="1" view="pageBreakPreview">
      <pane ySplit="20" topLeftCell="A21" activePane="bottomLeft" state="frozen"/>
      <selection pane="bottomLeft" activeCell="N47" sqref="N47:N52"/>
      <pageMargins left="0.78740157480314965" right="0.39370078740157483" top="0.59055118110236227" bottom="0.59055118110236227" header="0.39370078740157483" footer="0.39370078740157483"/>
      <pageSetup paperSize="9" scale="102"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21">
    <mergeCell ref="D8:E8"/>
    <mergeCell ref="C3:E3"/>
    <mergeCell ref="I3:J4"/>
    <mergeCell ref="K3:L4"/>
    <mergeCell ref="I9:N15"/>
    <mergeCell ref="M3:N4"/>
    <mergeCell ref="C4:E4"/>
    <mergeCell ref="C5:E5"/>
    <mergeCell ref="K5:L5"/>
    <mergeCell ref="C6:E6"/>
    <mergeCell ref="K6:L6"/>
    <mergeCell ref="A17:A18"/>
    <mergeCell ref="B17:E17"/>
    <mergeCell ref="F17:H17"/>
    <mergeCell ref="K19:K20"/>
    <mergeCell ref="A23:A24"/>
    <mergeCell ref="B23:D23"/>
    <mergeCell ref="E23:G23"/>
    <mergeCell ref="H23:J23"/>
    <mergeCell ref="K23:M23"/>
    <mergeCell ref="I17:K17"/>
  </mergeCells>
  <conditionalFormatting sqref="F19:H20">
    <cfRule type="containsBlanks" priority="3" stopIfTrue="1">
      <formula>LEN(TRIM(F19))=0</formula>
    </cfRule>
    <cfRule type="cellIs" dxfId="32" priority="4" stopIfTrue="1" operator="notBetween">
      <formula>$I$6</formula>
      <formula>$J$6</formula>
    </cfRule>
  </conditionalFormatting>
  <dataValidations count="1">
    <dataValidation type="list" allowBlank="1" showInputMessage="1" showErrorMessage="1" sqref="J19:K20">
      <formula1>PassOrFail</formula1>
    </dataValidation>
  </dataValidations>
  <pageMargins left="0.78740157480314965" right="0.39370078740157483" top="0.59055118110236227" bottom="0.59055118110236227" header="0.39370078740157483" footer="0.39370078740157483"/>
  <pageSetup paperSize="9" orientation="landscape"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Z175"/>
  <sheetViews>
    <sheetView tabSelected="1" view="pageBreakPreview" zoomScale="80" zoomScaleNormal="80" zoomScaleSheetLayoutView="80" workbookViewId="0">
      <pane ySplit="28" topLeftCell="A29" activePane="bottomLeft" state="frozen"/>
      <selection activeCell="K43" sqref="K43"/>
      <selection pane="bottomLeft" activeCell="K43" sqref="K43"/>
    </sheetView>
  </sheetViews>
  <sheetFormatPr defaultRowHeight="12.75" x14ac:dyDescent="0.2"/>
  <cols>
    <col min="1" max="9" width="9" style="180" customWidth="1"/>
    <col min="10" max="10" width="9.7109375" style="180" customWidth="1"/>
    <col min="11" max="11" width="9" style="180" customWidth="1"/>
    <col min="12" max="14" width="9.140625" style="180"/>
    <col min="15" max="18" width="9.140625" style="278"/>
    <col min="19" max="16384" width="9.140625" style="180"/>
  </cols>
  <sheetData>
    <row r="1" spans="1:18" x14ac:dyDescent="0.2">
      <c r="A1" s="238" t="s">
        <v>665</v>
      </c>
      <c r="M1" s="278"/>
      <c r="N1" s="278"/>
      <c r="P1" s="180"/>
      <c r="Q1" s="180"/>
      <c r="R1" s="180"/>
    </row>
    <row r="2" spans="1:18" x14ac:dyDescent="0.2">
      <c r="M2" s="278"/>
      <c r="N2" s="278"/>
      <c r="P2" s="180"/>
      <c r="Q2" s="180"/>
      <c r="R2" s="180"/>
    </row>
    <row r="3" spans="1:18" x14ac:dyDescent="0.2">
      <c r="A3" s="215" t="s">
        <v>664</v>
      </c>
      <c r="M3" s="278"/>
      <c r="N3" s="278"/>
      <c r="P3" s="180"/>
      <c r="Q3" s="180"/>
      <c r="R3" s="180"/>
    </row>
    <row r="4" spans="1:18" x14ac:dyDescent="0.2">
      <c r="M4" s="278"/>
      <c r="N4" s="278"/>
      <c r="P4" s="180"/>
      <c r="Q4" s="180"/>
      <c r="R4" s="180"/>
    </row>
    <row r="5" spans="1:18" ht="12.75" customHeight="1" x14ac:dyDescent="0.2">
      <c r="A5" s="216" t="s">
        <v>129</v>
      </c>
      <c r="B5" s="216"/>
      <c r="C5" s="830"/>
      <c r="D5" s="830"/>
      <c r="E5" s="830"/>
      <c r="H5" s="180" t="s">
        <v>484</v>
      </c>
      <c r="M5" s="278"/>
      <c r="N5" s="278"/>
      <c r="P5" s="180"/>
      <c r="Q5" s="180"/>
      <c r="R5" s="180"/>
    </row>
    <row r="6" spans="1:18" ht="12.75" customHeight="1" x14ac:dyDescent="0.2">
      <c r="A6" s="216" t="s">
        <v>464</v>
      </c>
      <c r="B6" s="216"/>
      <c r="C6" s="831"/>
      <c r="D6" s="831"/>
      <c r="E6" s="831"/>
      <c r="H6" s="836"/>
      <c r="I6" s="837"/>
      <c r="J6" s="838"/>
      <c r="M6" s="278"/>
      <c r="N6" s="278"/>
      <c r="P6" s="180"/>
      <c r="Q6" s="180"/>
      <c r="R6" s="180"/>
    </row>
    <row r="7" spans="1:18" ht="15.75" customHeight="1" x14ac:dyDescent="0.2">
      <c r="A7" s="216" t="s">
        <v>711</v>
      </c>
      <c r="B7" s="216"/>
      <c r="C7" s="831"/>
      <c r="D7" s="831"/>
      <c r="E7" s="831"/>
      <c r="H7" s="839"/>
      <c r="I7" s="840"/>
      <c r="J7" s="841"/>
      <c r="M7" s="278"/>
      <c r="O7" s="180"/>
      <c r="P7" s="180"/>
      <c r="Q7" s="180"/>
      <c r="R7" s="180"/>
    </row>
    <row r="8" spans="1:18" ht="12.75" customHeight="1" x14ac:dyDescent="0.2">
      <c r="A8" s="216"/>
      <c r="B8" s="216"/>
      <c r="H8" s="839"/>
      <c r="I8" s="840"/>
      <c r="J8" s="841"/>
      <c r="M8" s="278"/>
      <c r="Q8" s="180"/>
      <c r="R8" s="180"/>
    </row>
    <row r="9" spans="1:18" ht="12.75" customHeight="1" x14ac:dyDescent="0.2">
      <c r="A9" s="388" t="s">
        <v>199</v>
      </c>
      <c r="B9" s="832" t="s">
        <v>663</v>
      </c>
      <c r="C9" s="833"/>
      <c r="D9" s="948" t="s">
        <v>160</v>
      </c>
      <c r="E9" s="832" t="s">
        <v>356</v>
      </c>
      <c r="F9" s="833"/>
      <c r="H9" s="839"/>
      <c r="I9" s="840"/>
      <c r="J9" s="841"/>
      <c r="M9" s="278"/>
      <c r="Q9" s="180"/>
      <c r="R9" s="180"/>
    </row>
    <row r="10" spans="1:18" ht="12.75" customHeight="1" x14ac:dyDescent="0.2">
      <c r="A10" s="389" t="s">
        <v>201</v>
      </c>
      <c r="B10" s="834"/>
      <c r="C10" s="835"/>
      <c r="D10" s="949"/>
      <c r="E10" s="834"/>
      <c r="F10" s="835"/>
      <c r="H10" s="839"/>
      <c r="I10" s="840"/>
      <c r="J10" s="841"/>
      <c r="M10" s="278"/>
      <c r="Q10" s="180"/>
      <c r="R10" s="180"/>
    </row>
    <row r="11" spans="1:18" ht="15.75" customHeight="1" x14ac:dyDescent="0.2">
      <c r="A11" s="389" t="s">
        <v>202</v>
      </c>
      <c r="B11" s="389" t="s">
        <v>151</v>
      </c>
      <c r="C11" s="389" t="s">
        <v>152</v>
      </c>
      <c r="D11" s="386" t="s">
        <v>162</v>
      </c>
      <c r="E11" s="389" t="s">
        <v>675</v>
      </c>
      <c r="F11" s="404" t="s">
        <v>674</v>
      </c>
      <c r="H11" s="839"/>
      <c r="I11" s="840"/>
      <c r="J11" s="841"/>
      <c r="M11" s="278"/>
      <c r="N11" s="278"/>
      <c r="P11" s="180"/>
      <c r="Q11" s="180"/>
      <c r="R11" s="180"/>
    </row>
    <row r="12" spans="1:18" ht="12.75" customHeight="1" x14ac:dyDescent="0.2">
      <c r="A12" s="315"/>
      <c r="B12" s="316"/>
      <c r="C12" s="316"/>
      <c r="D12" s="379"/>
      <c r="E12" s="236"/>
      <c r="F12" s="236"/>
      <c r="H12" s="842"/>
      <c r="I12" s="843"/>
      <c r="J12" s="844"/>
      <c r="M12" s="278"/>
      <c r="N12" s="278"/>
      <c r="P12" s="180"/>
      <c r="Q12" s="180"/>
      <c r="R12" s="180"/>
    </row>
    <row r="13" spans="1:18" ht="12.75" customHeight="1" x14ac:dyDescent="0.2">
      <c r="C13" s="278"/>
      <c r="D13" s="278"/>
      <c r="E13" s="278"/>
      <c r="F13" s="278"/>
      <c r="M13" s="278"/>
      <c r="N13" s="278"/>
      <c r="P13" s="180"/>
      <c r="Q13" s="180"/>
      <c r="R13" s="180"/>
    </row>
    <row r="14" spans="1:18" x14ac:dyDescent="0.2">
      <c r="C14" s="278"/>
      <c r="D14" s="827" t="s">
        <v>719</v>
      </c>
      <c r="E14" s="829"/>
      <c r="F14" s="829"/>
      <c r="G14" s="828"/>
      <c r="N14" s="278"/>
      <c r="P14" s="180"/>
      <c r="Q14" s="180"/>
      <c r="R14" s="180"/>
    </row>
    <row r="15" spans="1:18" x14ac:dyDescent="0.2">
      <c r="A15" s="216"/>
      <c r="B15" s="216"/>
      <c r="C15" s="589" t="s">
        <v>501</v>
      </c>
      <c r="D15" s="384" t="s">
        <v>527</v>
      </c>
      <c r="E15" s="384" t="s">
        <v>528</v>
      </c>
      <c r="F15" s="384" t="s">
        <v>529</v>
      </c>
      <c r="G15" s="384" t="s">
        <v>530</v>
      </c>
      <c r="H15" s="589" t="s">
        <v>502</v>
      </c>
      <c r="N15" s="278"/>
      <c r="P15" s="180"/>
      <c r="Q15" s="180"/>
      <c r="R15" s="180"/>
    </row>
    <row r="16" spans="1:18" ht="15.75" x14ac:dyDescent="0.2">
      <c r="A16" s="946"/>
      <c r="B16" s="947"/>
      <c r="C16" s="590"/>
      <c r="D16" s="384" t="s">
        <v>533</v>
      </c>
      <c r="E16" s="384" t="s">
        <v>533</v>
      </c>
      <c r="F16" s="384" t="s">
        <v>534</v>
      </c>
      <c r="G16" s="384" t="s">
        <v>533</v>
      </c>
      <c r="H16" s="590"/>
      <c r="N16" s="278"/>
      <c r="P16" s="180"/>
      <c r="Q16" s="180"/>
      <c r="R16" s="180"/>
    </row>
    <row r="17" spans="1:18" ht="12.75" customHeight="1" x14ac:dyDescent="0.2">
      <c r="A17" s="278" t="s">
        <v>472</v>
      </c>
      <c r="C17" s="395"/>
      <c r="D17" s="384">
        <v>0</v>
      </c>
      <c r="E17" s="384">
        <v>0</v>
      </c>
      <c r="F17" s="218" t="str">
        <f>IF(C17="","fill cell C12",C17*0.7)</f>
        <v>fill cell C12</v>
      </c>
      <c r="G17" s="384">
        <v>0</v>
      </c>
      <c r="H17" s="336"/>
      <c r="I17" s="180" t="s">
        <v>475</v>
      </c>
      <c r="N17" s="278"/>
      <c r="P17" s="180"/>
      <c r="Q17" s="180"/>
      <c r="R17" s="180"/>
    </row>
    <row r="18" spans="1:18" ht="12.75" customHeight="1" x14ac:dyDescent="0.2">
      <c r="A18" s="180" t="s">
        <v>718</v>
      </c>
      <c r="C18" s="336"/>
      <c r="D18" s="384">
        <v>0.5</v>
      </c>
      <c r="E18" s="384">
        <v>1</v>
      </c>
      <c r="F18" s="384" t="s">
        <v>713</v>
      </c>
      <c r="G18" s="384" t="s">
        <v>714</v>
      </c>
      <c r="H18" s="336"/>
      <c r="I18" s="180" t="s">
        <v>532</v>
      </c>
      <c r="N18" s="278"/>
      <c r="P18" s="180"/>
      <c r="Q18" s="180"/>
      <c r="R18" s="180"/>
    </row>
    <row r="19" spans="1:18" ht="12.75" customHeight="1" x14ac:dyDescent="0.2">
      <c r="A19" s="180" t="s">
        <v>473</v>
      </c>
      <c r="C19" s="395"/>
      <c r="D19" s="932"/>
      <c r="E19" s="933"/>
      <c r="F19" s="933"/>
      <c r="G19" s="933"/>
      <c r="H19" s="934"/>
      <c r="I19" s="180" t="s">
        <v>474</v>
      </c>
      <c r="N19" s="278"/>
      <c r="P19" s="180"/>
      <c r="Q19" s="180"/>
      <c r="R19" s="180"/>
    </row>
    <row r="20" spans="1:18" x14ac:dyDescent="0.2">
      <c r="A20" s="284" t="s">
        <v>679</v>
      </c>
      <c r="C20" s="395"/>
      <c r="D20" s="932"/>
      <c r="E20" s="933"/>
      <c r="F20" s="933"/>
      <c r="G20" s="934"/>
      <c r="H20" s="395"/>
      <c r="I20" s="219" t="s">
        <v>134</v>
      </c>
      <c r="N20" s="278"/>
      <c r="P20" s="180"/>
      <c r="Q20" s="180"/>
      <c r="R20" s="180"/>
    </row>
    <row r="21" spans="1:18" x14ac:dyDescent="0.2">
      <c r="A21" s="284" t="s">
        <v>136</v>
      </c>
      <c r="C21" s="395"/>
      <c r="D21" s="932"/>
      <c r="E21" s="933"/>
      <c r="F21" s="933"/>
      <c r="G21" s="934"/>
      <c r="H21" s="395"/>
      <c r="I21" s="216" t="s">
        <v>137</v>
      </c>
      <c r="N21" s="278"/>
      <c r="P21" s="180"/>
      <c r="Q21" s="180"/>
      <c r="R21" s="180"/>
    </row>
    <row r="22" spans="1:18" x14ac:dyDescent="0.2">
      <c r="A22" s="284" t="s">
        <v>499</v>
      </c>
      <c r="C22" s="240"/>
      <c r="D22" s="932"/>
      <c r="E22" s="933"/>
      <c r="F22" s="933"/>
      <c r="G22" s="934"/>
      <c r="H22" s="240"/>
      <c r="I22" s="216" t="s">
        <v>477</v>
      </c>
      <c r="N22" s="278"/>
      <c r="P22" s="180"/>
      <c r="Q22" s="180"/>
      <c r="R22" s="180"/>
    </row>
    <row r="23" spans="1:18" x14ac:dyDescent="0.2">
      <c r="A23" s="284" t="s">
        <v>500</v>
      </c>
      <c r="C23" s="241"/>
      <c r="D23" s="932"/>
      <c r="E23" s="933"/>
      <c r="F23" s="933"/>
      <c r="G23" s="934"/>
      <c r="H23" s="241"/>
      <c r="I23" s="220" t="s">
        <v>143</v>
      </c>
      <c r="M23" s="278"/>
      <c r="N23" s="278"/>
      <c r="P23" s="180"/>
      <c r="Q23" s="180"/>
      <c r="R23" s="180"/>
    </row>
    <row r="24" spans="1:18" ht="12.75" customHeight="1" x14ac:dyDescent="0.2">
      <c r="C24" s="278" t="s">
        <v>715</v>
      </c>
      <c r="M24" s="278"/>
      <c r="N24" s="278"/>
      <c r="P24" s="180"/>
      <c r="Q24" s="180"/>
      <c r="R24" s="180"/>
    </row>
    <row r="25" spans="1:18" ht="12.75" customHeight="1" thickBot="1" x14ac:dyDescent="0.25">
      <c r="G25" s="113"/>
      <c r="M25" s="278"/>
      <c r="N25" s="278"/>
      <c r="P25" s="180"/>
      <c r="Q25" s="180"/>
      <c r="R25" s="180"/>
    </row>
    <row r="26" spans="1:18" x14ac:dyDescent="0.2">
      <c r="A26" s="565" t="s">
        <v>726</v>
      </c>
      <c r="B26" s="567"/>
      <c r="C26" s="565" t="s">
        <v>727</v>
      </c>
      <c r="D26" s="566"/>
      <c r="E26" s="935" t="s">
        <v>720</v>
      </c>
      <c r="F26" s="936"/>
      <c r="G26" s="937"/>
      <c r="H26" s="278"/>
      <c r="I26" s="392"/>
      <c r="K26" s="392"/>
      <c r="M26" s="278"/>
      <c r="N26" s="278"/>
      <c r="P26" s="180"/>
      <c r="Q26" s="180"/>
      <c r="R26" s="180"/>
    </row>
    <row r="27" spans="1:18" x14ac:dyDescent="0.2">
      <c r="A27" s="568"/>
      <c r="B27" s="570"/>
      <c r="C27" s="568"/>
      <c r="D27" s="569"/>
      <c r="E27" s="413" t="s">
        <v>204</v>
      </c>
      <c r="F27" s="845" t="s">
        <v>154</v>
      </c>
      <c r="G27" s="938"/>
      <c r="H27" s="278"/>
      <c r="K27" s="392"/>
      <c r="M27" s="278"/>
      <c r="N27" s="278"/>
      <c r="P27" s="180"/>
      <c r="Q27" s="180"/>
      <c r="R27" s="180"/>
    </row>
    <row r="28" spans="1:18" ht="13.5" thickBot="1" x14ac:dyDescent="0.25">
      <c r="A28" s="927"/>
      <c r="B28" s="927"/>
      <c r="C28" s="927"/>
      <c r="D28" s="928"/>
      <c r="E28" s="414"/>
      <c r="F28" s="925"/>
      <c r="G28" s="926"/>
      <c r="M28" s="278"/>
      <c r="N28" s="278"/>
      <c r="P28" s="180"/>
      <c r="Q28" s="180"/>
      <c r="R28" s="180"/>
    </row>
    <row r="29" spans="1:18" x14ac:dyDescent="0.2">
      <c r="A29" s="942" t="s">
        <v>717</v>
      </c>
      <c r="B29" s="942"/>
      <c r="C29" s="942"/>
      <c r="D29" s="942"/>
      <c r="E29" s="942"/>
      <c r="F29" s="942"/>
      <c r="G29" s="942"/>
      <c r="H29" s="942"/>
      <c r="I29" s="942"/>
      <c r="J29" s="942"/>
      <c r="K29" s="392"/>
      <c r="M29" s="278"/>
      <c r="N29" s="278"/>
      <c r="P29" s="180"/>
      <c r="Q29" s="180"/>
      <c r="R29" s="180"/>
    </row>
    <row r="30" spans="1:18" x14ac:dyDescent="0.2">
      <c r="A30" s="942"/>
      <c r="B30" s="942"/>
      <c r="C30" s="942"/>
      <c r="D30" s="942"/>
      <c r="E30" s="942"/>
      <c r="F30" s="942"/>
      <c r="G30" s="942"/>
      <c r="H30" s="942"/>
      <c r="I30" s="942"/>
      <c r="J30" s="942"/>
      <c r="K30" s="392"/>
      <c r="M30" s="278"/>
      <c r="N30" s="278"/>
      <c r="P30" s="180"/>
      <c r="Q30" s="180"/>
      <c r="R30" s="180"/>
    </row>
    <row r="31" spans="1:18" x14ac:dyDescent="0.2">
      <c r="M31" s="278"/>
      <c r="N31" s="278"/>
      <c r="P31" s="180"/>
      <c r="Q31" s="180"/>
      <c r="R31" s="180"/>
    </row>
    <row r="32" spans="1:18" x14ac:dyDescent="0.2">
      <c r="A32" s="278"/>
      <c r="B32" s="180" t="s">
        <v>509</v>
      </c>
      <c r="L32" s="278"/>
      <c r="M32" s="278"/>
      <c r="N32" s="278"/>
      <c r="P32" s="180"/>
      <c r="Q32" s="180"/>
      <c r="R32" s="180"/>
    </row>
    <row r="33" spans="1:18" ht="15.75" x14ac:dyDescent="0.2">
      <c r="B33" s="384" t="s">
        <v>712</v>
      </c>
      <c r="C33" s="845" t="s">
        <v>527</v>
      </c>
      <c r="D33" s="845"/>
      <c r="E33" s="845" t="s">
        <v>528</v>
      </c>
      <c r="F33" s="845"/>
      <c r="G33" s="385" t="s">
        <v>529</v>
      </c>
      <c r="H33" s="387"/>
      <c r="I33" s="845" t="s">
        <v>530</v>
      </c>
      <c r="J33" s="845"/>
      <c r="L33" s="278"/>
      <c r="O33" s="180"/>
      <c r="P33" s="180"/>
      <c r="Q33" s="180"/>
      <c r="R33" s="180"/>
    </row>
    <row r="34" spans="1:18" ht="15.75" x14ac:dyDescent="0.2">
      <c r="B34" s="274" t="str">
        <f>IF(B39="","",AVERAGE(B35:B39))</f>
        <v/>
      </c>
      <c r="C34" s="389" t="s">
        <v>675</v>
      </c>
      <c r="D34" s="313" t="s">
        <v>154</v>
      </c>
      <c r="E34" s="389" t="s">
        <v>675</v>
      </c>
      <c r="F34" s="313" t="s">
        <v>154</v>
      </c>
      <c r="G34" s="389" t="s">
        <v>675</v>
      </c>
      <c r="H34" s="313" t="s">
        <v>154</v>
      </c>
      <c r="I34" s="389" t="s">
        <v>675</v>
      </c>
      <c r="J34" s="313" t="s">
        <v>154</v>
      </c>
      <c r="L34" s="278"/>
      <c r="O34" s="180"/>
      <c r="P34" s="180"/>
      <c r="Q34" s="180"/>
      <c r="R34" s="180"/>
    </row>
    <row r="35" spans="1:18" x14ac:dyDescent="0.2">
      <c r="A35" s="405">
        <v>1</v>
      </c>
      <c r="B35" s="243"/>
      <c r="C35" s="243"/>
      <c r="D35" s="305"/>
      <c r="E35" s="282"/>
      <c r="F35" s="305"/>
      <c r="G35" s="282"/>
      <c r="H35" s="305"/>
      <c r="I35" s="282"/>
      <c r="J35" s="305"/>
      <c r="L35" s="278"/>
      <c r="O35" s="180"/>
      <c r="P35" s="180"/>
      <c r="Q35" s="180"/>
      <c r="R35" s="180"/>
    </row>
    <row r="36" spans="1:18" x14ac:dyDescent="0.2">
      <c r="A36" s="405">
        <v>2</v>
      </c>
      <c r="B36" s="273"/>
      <c r="C36" s="243"/>
      <c r="D36" s="305"/>
      <c r="E36" s="282"/>
      <c r="F36" s="305"/>
      <c r="G36" s="282"/>
      <c r="H36" s="305"/>
      <c r="I36" s="282"/>
      <c r="J36" s="305"/>
      <c r="L36" s="278"/>
      <c r="O36" s="180"/>
      <c r="P36" s="180"/>
      <c r="Q36" s="180"/>
      <c r="R36" s="180"/>
    </row>
    <row r="37" spans="1:18" x14ac:dyDescent="0.2">
      <c r="A37" s="405">
        <v>3</v>
      </c>
      <c r="B37" s="273"/>
      <c r="C37" s="243"/>
      <c r="D37" s="305"/>
      <c r="E37" s="282"/>
      <c r="F37" s="305"/>
      <c r="G37" s="282"/>
      <c r="H37" s="305"/>
      <c r="I37" s="282"/>
      <c r="J37" s="305"/>
      <c r="L37" s="278"/>
      <c r="O37" s="180"/>
      <c r="P37" s="180"/>
      <c r="Q37" s="180"/>
      <c r="R37" s="180"/>
    </row>
    <row r="38" spans="1:18" x14ac:dyDescent="0.2">
      <c r="A38" s="405">
        <v>4</v>
      </c>
      <c r="B38" s="273"/>
      <c r="C38" s="243"/>
      <c r="D38" s="305"/>
      <c r="E38" s="282"/>
      <c r="F38" s="305"/>
      <c r="G38" s="282"/>
      <c r="H38" s="305"/>
      <c r="I38" s="282"/>
      <c r="J38" s="305"/>
      <c r="L38" s="278"/>
      <c r="O38" s="180"/>
      <c r="P38" s="180"/>
      <c r="Q38" s="180"/>
      <c r="R38" s="180"/>
    </row>
    <row r="39" spans="1:18" x14ac:dyDescent="0.2">
      <c r="A39" s="405">
        <v>5</v>
      </c>
      <c r="B39" s="243"/>
      <c r="C39" s="243"/>
      <c r="D39" s="305"/>
      <c r="E39" s="282"/>
      <c r="F39" s="305"/>
      <c r="G39" s="282"/>
      <c r="H39" s="305"/>
      <c r="I39" s="282"/>
      <c r="J39" s="305"/>
      <c r="L39" s="278"/>
      <c r="O39" s="180"/>
      <c r="P39" s="180"/>
      <c r="Q39" s="180"/>
      <c r="R39" s="180"/>
    </row>
    <row r="40" spans="1:18" x14ac:dyDescent="0.2">
      <c r="A40" s="405">
        <v>6</v>
      </c>
      <c r="B40" s="412"/>
      <c r="C40" s="243"/>
      <c r="D40" s="305"/>
      <c r="E40" s="282"/>
      <c r="F40" s="305"/>
      <c r="G40" s="282"/>
      <c r="H40" s="305"/>
      <c r="I40" s="282"/>
      <c r="J40" s="305"/>
      <c r="L40" s="278"/>
      <c r="O40" s="180"/>
      <c r="P40" s="180"/>
      <c r="Q40" s="180"/>
      <c r="R40" s="180"/>
    </row>
    <row r="41" spans="1:18" x14ac:dyDescent="0.2">
      <c r="A41" s="405">
        <v>7</v>
      </c>
      <c r="B41" s="283"/>
      <c r="C41" s="243"/>
      <c r="D41" s="305"/>
      <c r="E41" s="282"/>
      <c r="F41" s="305"/>
      <c r="G41" s="282"/>
      <c r="H41" s="305"/>
      <c r="I41" s="282"/>
      <c r="J41" s="305"/>
      <c r="L41" s="278"/>
      <c r="O41" s="180"/>
      <c r="P41" s="180"/>
      <c r="Q41" s="180"/>
      <c r="R41" s="180"/>
    </row>
    <row r="42" spans="1:18" x14ac:dyDescent="0.2">
      <c r="A42" s="405">
        <v>8</v>
      </c>
      <c r="B42" s="283"/>
      <c r="C42" s="243"/>
      <c r="D42" s="305"/>
      <c r="E42" s="282"/>
      <c r="F42" s="305"/>
      <c r="G42" s="282"/>
      <c r="H42" s="305"/>
      <c r="I42" s="282"/>
      <c r="J42" s="305"/>
      <c r="L42" s="278"/>
      <c r="O42" s="180"/>
      <c r="P42" s="180"/>
      <c r="Q42" s="180"/>
      <c r="R42" s="180"/>
    </row>
    <row r="43" spans="1:18" x14ac:dyDescent="0.2">
      <c r="A43" s="405">
        <v>9</v>
      </c>
      <c r="B43" s="283"/>
      <c r="C43" s="243"/>
      <c r="D43" s="305"/>
      <c r="E43" s="282"/>
      <c r="F43" s="305"/>
      <c r="G43" s="282"/>
      <c r="H43" s="305"/>
      <c r="I43" s="282"/>
      <c r="J43" s="305"/>
      <c r="L43" s="278"/>
      <c r="O43" s="180"/>
      <c r="P43" s="180"/>
      <c r="Q43" s="180"/>
      <c r="R43" s="180"/>
    </row>
    <row r="44" spans="1:18" x14ac:dyDescent="0.2">
      <c r="A44" s="405">
        <v>10</v>
      </c>
      <c r="B44" s="283"/>
      <c r="C44" s="243"/>
      <c r="D44" s="305"/>
      <c r="E44" s="282"/>
      <c r="F44" s="305"/>
      <c r="G44" s="282"/>
      <c r="H44" s="305"/>
      <c r="I44" s="282"/>
      <c r="J44" s="305"/>
      <c r="L44" s="278"/>
      <c r="O44" s="180"/>
      <c r="P44" s="180"/>
      <c r="Q44" s="180"/>
      <c r="R44" s="180"/>
    </row>
    <row r="45" spans="1:18" x14ac:dyDescent="0.2">
      <c r="A45" s="392" t="s">
        <v>157</v>
      </c>
      <c r="C45" s="243"/>
      <c r="D45" s="305"/>
      <c r="E45" s="282"/>
      <c r="F45" s="305"/>
      <c r="G45" s="282"/>
      <c r="H45" s="305"/>
      <c r="I45" s="282"/>
      <c r="J45" s="304"/>
      <c r="L45" s="278"/>
      <c r="O45" s="180"/>
      <c r="P45" s="180"/>
      <c r="Q45" s="180"/>
      <c r="R45" s="180"/>
    </row>
    <row r="46" spans="1:18" x14ac:dyDescent="0.2">
      <c r="A46" s="943">
        <v>1</v>
      </c>
      <c r="B46" s="943"/>
      <c r="C46" s="286" t="str">
        <f t="shared" ref="C46:C56" si="0">IF(C35="","",C35-$B$34)</f>
        <v/>
      </c>
      <c r="D46" s="314"/>
      <c r="E46" s="287" t="str">
        <f t="shared" ref="E46:E56" si="1">IF(E35="","",E35-$B$34)</f>
        <v/>
      </c>
      <c r="F46" s="314"/>
      <c r="G46" s="286" t="str">
        <f t="shared" ref="G46:G56" si="2">IF(G35="","",G35-$B$34)</f>
        <v/>
      </c>
      <c r="H46" s="314"/>
      <c r="I46" s="317" t="str">
        <f t="shared" ref="I46:I56" si="3">IF(I35="","",I35-$B$34)</f>
        <v/>
      </c>
      <c r="J46" s="321"/>
      <c r="L46" s="278"/>
      <c r="O46" s="180"/>
      <c r="P46" s="180"/>
      <c r="Q46" s="180"/>
      <c r="R46" s="180"/>
    </row>
    <row r="47" spans="1:18" x14ac:dyDescent="0.2">
      <c r="A47" s="943">
        <v>2</v>
      </c>
      <c r="B47" s="943"/>
      <c r="C47" s="288" t="str">
        <f t="shared" si="0"/>
        <v/>
      </c>
      <c r="D47" s="314"/>
      <c r="E47" s="289" t="str">
        <f t="shared" si="1"/>
        <v/>
      </c>
      <c r="F47" s="314"/>
      <c r="G47" s="288" t="str">
        <f t="shared" si="2"/>
        <v/>
      </c>
      <c r="H47" s="314"/>
      <c r="I47" s="318" t="str">
        <f t="shared" si="3"/>
        <v/>
      </c>
      <c r="J47" s="280"/>
      <c r="L47" s="278"/>
      <c r="O47" s="180"/>
      <c r="P47" s="180"/>
      <c r="Q47" s="180"/>
      <c r="R47" s="180"/>
    </row>
    <row r="48" spans="1:18" x14ac:dyDescent="0.2">
      <c r="A48" s="943">
        <v>3</v>
      </c>
      <c r="B48" s="943"/>
      <c r="C48" s="288" t="str">
        <f t="shared" si="0"/>
        <v/>
      </c>
      <c r="D48" s="314"/>
      <c r="E48" s="289" t="str">
        <f t="shared" si="1"/>
        <v/>
      </c>
      <c r="F48" s="314"/>
      <c r="G48" s="288" t="str">
        <f t="shared" si="2"/>
        <v/>
      </c>
      <c r="H48" s="314"/>
      <c r="I48" s="318" t="str">
        <f t="shared" si="3"/>
        <v/>
      </c>
      <c r="J48" s="280"/>
      <c r="L48" s="278"/>
      <c r="O48" s="180"/>
      <c r="P48" s="180"/>
      <c r="Q48" s="180"/>
      <c r="R48" s="180"/>
    </row>
    <row r="49" spans="1:21" x14ac:dyDescent="0.2">
      <c r="A49" s="943">
        <v>4</v>
      </c>
      <c r="B49" s="943"/>
      <c r="C49" s="288" t="str">
        <f t="shared" si="0"/>
        <v/>
      </c>
      <c r="D49" s="314"/>
      <c r="E49" s="289" t="str">
        <f t="shared" si="1"/>
        <v/>
      </c>
      <c r="F49" s="314"/>
      <c r="G49" s="288" t="str">
        <f t="shared" si="2"/>
        <v/>
      </c>
      <c r="H49" s="314"/>
      <c r="I49" s="318" t="str">
        <f t="shared" si="3"/>
        <v/>
      </c>
      <c r="J49" s="280"/>
      <c r="L49" s="278"/>
      <c r="O49" s="180"/>
      <c r="P49" s="180"/>
      <c r="Q49" s="180"/>
      <c r="R49" s="180"/>
    </row>
    <row r="50" spans="1:21" x14ac:dyDescent="0.2">
      <c r="A50" s="943">
        <v>5</v>
      </c>
      <c r="B50" s="943"/>
      <c r="C50" s="288" t="str">
        <f t="shared" si="0"/>
        <v/>
      </c>
      <c r="D50" s="314"/>
      <c r="E50" s="289" t="str">
        <f t="shared" si="1"/>
        <v/>
      </c>
      <c r="F50" s="314"/>
      <c r="G50" s="288" t="str">
        <f t="shared" si="2"/>
        <v/>
      </c>
      <c r="H50" s="314"/>
      <c r="I50" s="318" t="str">
        <f t="shared" si="3"/>
        <v/>
      </c>
      <c r="J50" s="280"/>
      <c r="L50" s="278"/>
      <c r="O50" s="180"/>
      <c r="P50" s="180"/>
      <c r="Q50" s="180"/>
      <c r="R50" s="180"/>
    </row>
    <row r="51" spans="1:21" x14ac:dyDescent="0.2">
      <c r="A51" s="943">
        <v>6</v>
      </c>
      <c r="B51" s="943"/>
      <c r="C51" s="288" t="str">
        <f t="shared" si="0"/>
        <v/>
      </c>
      <c r="D51" s="314"/>
      <c r="E51" s="289" t="str">
        <f t="shared" si="1"/>
        <v/>
      </c>
      <c r="F51" s="314"/>
      <c r="G51" s="288" t="str">
        <f t="shared" si="2"/>
        <v/>
      </c>
      <c r="H51" s="314"/>
      <c r="I51" s="318" t="str">
        <f t="shared" si="3"/>
        <v/>
      </c>
      <c r="J51" s="280"/>
      <c r="L51" s="278"/>
      <c r="O51" s="180"/>
      <c r="P51" s="180"/>
      <c r="Q51" s="180"/>
      <c r="R51" s="180"/>
    </row>
    <row r="52" spans="1:21" x14ac:dyDescent="0.2">
      <c r="A52" s="943">
        <v>7</v>
      </c>
      <c r="B52" s="943"/>
      <c r="C52" s="288" t="str">
        <f t="shared" si="0"/>
        <v/>
      </c>
      <c r="D52" s="314"/>
      <c r="E52" s="289" t="str">
        <f t="shared" si="1"/>
        <v/>
      </c>
      <c r="F52" s="314"/>
      <c r="G52" s="288" t="str">
        <f t="shared" si="2"/>
        <v/>
      </c>
      <c r="H52" s="314"/>
      <c r="I52" s="318" t="str">
        <f t="shared" si="3"/>
        <v/>
      </c>
      <c r="J52" s="280"/>
      <c r="L52" s="278"/>
      <c r="O52" s="180"/>
      <c r="P52" s="180"/>
      <c r="Q52" s="180"/>
      <c r="R52" s="180"/>
    </row>
    <row r="53" spans="1:21" x14ac:dyDescent="0.2">
      <c r="A53" s="943">
        <v>8</v>
      </c>
      <c r="B53" s="943"/>
      <c r="C53" s="288" t="str">
        <f t="shared" si="0"/>
        <v/>
      </c>
      <c r="D53" s="314"/>
      <c r="E53" s="289" t="str">
        <f t="shared" si="1"/>
        <v/>
      </c>
      <c r="F53" s="314"/>
      <c r="G53" s="288" t="str">
        <f t="shared" si="2"/>
        <v/>
      </c>
      <c r="H53" s="314"/>
      <c r="I53" s="318" t="str">
        <f t="shared" si="3"/>
        <v/>
      </c>
      <c r="J53" s="280"/>
      <c r="L53" s="278"/>
      <c r="O53" s="180"/>
      <c r="P53" s="180"/>
      <c r="Q53" s="180"/>
      <c r="R53" s="180"/>
    </row>
    <row r="54" spans="1:21" x14ac:dyDescent="0.2">
      <c r="A54" s="943">
        <v>9</v>
      </c>
      <c r="B54" s="943"/>
      <c r="C54" s="288" t="str">
        <f t="shared" si="0"/>
        <v/>
      </c>
      <c r="D54" s="314"/>
      <c r="E54" s="289" t="str">
        <f t="shared" si="1"/>
        <v/>
      </c>
      <c r="F54" s="314"/>
      <c r="G54" s="288" t="str">
        <f t="shared" si="2"/>
        <v/>
      </c>
      <c r="H54" s="314"/>
      <c r="I54" s="318" t="str">
        <f t="shared" si="3"/>
        <v/>
      </c>
      <c r="J54" s="280"/>
      <c r="L54" s="278"/>
      <c r="O54" s="180"/>
      <c r="P54" s="180"/>
      <c r="Q54" s="180"/>
      <c r="R54" s="180"/>
    </row>
    <row r="55" spans="1:21" x14ac:dyDescent="0.2">
      <c r="A55" s="943">
        <v>10</v>
      </c>
      <c r="B55" s="943"/>
      <c r="C55" s="288" t="str">
        <f t="shared" si="0"/>
        <v/>
      </c>
      <c r="D55" s="314"/>
      <c r="E55" s="289" t="str">
        <f t="shared" si="1"/>
        <v/>
      </c>
      <c r="F55" s="314"/>
      <c r="G55" s="288" t="str">
        <f t="shared" si="2"/>
        <v/>
      </c>
      <c r="H55" s="314"/>
      <c r="I55" s="318" t="str">
        <f t="shared" si="3"/>
        <v/>
      </c>
      <c r="J55" s="280"/>
      <c r="L55" s="278"/>
      <c r="O55" s="180"/>
      <c r="P55" s="180"/>
      <c r="Q55" s="180"/>
      <c r="R55" s="180"/>
    </row>
    <row r="56" spans="1:21" ht="13.5" thickBot="1" x14ac:dyDescent="0.25">
      <c r="A56" s="943" t="s">
        <v>157</v>
      </c>
      <c r="B56" s="943"/>
      <c r="C56" s="294" t="str">
        <f t="shared" si="0"/>
        <v/>
      </c>
      <c r="D56" s="314"/>
      <c r="E56" s="295" t="str">
        <f t="shared" si="1"/>
        <v/>
      </c>
      <c r="F56" s="314"/>
      <c r="G56" s="294" t="str">
        <f t="shared" si="2"/>
        <v/>
      </c>
      <c r="H56" s="314"/>
      <c r="I56" s="319" t="str">
        <f t="shared" si="3"/>
        <v/>
      </c>
      <c r="J56" s="280"/>
      <c r="L56" s="278"/>
      <c r="O56" s="180"/>
      <c r="P56" s="180"/>
      <c r="Q56" s="180"/>
      <c r="R56" s="180"/>
    </row>
    <row r="57" spans="1:21" x14ac:dyDescent="0.2">
      <c r="A57" s="944" t="s">
        <v>662</v>
      </c>
      <c r="B57" s="945"/>
      <c r="C57" s="199"/>
      <c r="D57" s="314"/>
      <c r="E57" s="267"/>
      <c r="F57" s="314"/>
      <c r="G57" s="199"/>
      <c r="H57" s="314"/>
      <c r="I57" s="320"/>
      <c r="J57" s="280"/>
      <c r="L57" s="278"/>
      <c r="O57" s="180"/>
      <c r="P57" s="180"/>
      <c r="Q57" s="180"/>
      <c r="R57" s="180"/>
    </row>
    <row r="58" spans="1:21" x14ac:dyDescent="0.2">
      <c r="A58" s="944" t="s">
        <v>496</v>
      </c>
      <c r="B58" s="945"/>
      <c r="C58" s="199"/>
      <c r="D58" s="314"/>
      <c r="E58" s="267"/>
      <c r="F58" s="314"/>
      <c r="G58" s="199"/>
      <c r="H58" s="314"/>
      <c r="I58" s="320"/>
      <c r="J58" s="280"/>
      <c r="L58" s="278"/>
      <c r="O58" s="180"/>
      <c r="P58" s="180"/>
      <c r="Q58" s="180"/>
      <c r="R58" s="180"/>
    </row>
    <row r="59" spans="1:21" x14ac:dyDescent="0.2">
      <c r="A59" s="392"/>
      <c r="B59" s="392" t="s">
        <v>154</v>
      </c>
      <c r="C59" s="939"/>
      <c r="D59" s="314"/>
      <c r="E59" s="939"/>
      <c r="F59" s="314"/>
      <c r="G59" s="939"/>
      <c r="H59" s="314"/>
      <c r="I59" s="929"/>
      <c r="J59" s="280"/>
      <c r="L59" s="278"/>
      <c r="O59" s="180"/>
      <c r="P59" s="180"/>
      <c r="Q59" s="180"/>
      <c r="R59" s="180"/>
    </row>
    <row r="60" spans="1:21" x14ac:dyDescent="0.2">
      <c r="A60" s="278"/>
      <c r="B60" s="393" t="s">
        <v>518</v>
      </c>
      <c r="C60" s="940"/>
      <c r="D60" s="314"/>
      <c r="E60" s="940"/>
      <c r="F60" s="314"/>
      <c r="G60" s="940"/>
      <c r="H60" s="314"/>
      <c r="I60" s="930"/>
      <c r="J60" s="280"/>
      <c r="L60" s="278"/>
      <c r="O60" s="180"/>
      <c r="P60" s="180"/>
      <c r="Q60" s="180"/>
      <c r="R60" s="180"/>
    </row>
    <row r="61" spans="1:21" x14ac:dyDescent="0.2">
      <c r="A61" s="278"/>
      <c r="B61" s="278"/>
      <c r="C61" s="941"/>
      <c r="D61" s="314"/>
      <c r="E61" s="941"/>
      <c r="F61" s="314"/>
      <c r="G61" s="941"/>
      <c r="H61" s="314"/>
      <c r="I61" s="931"/>
      <c r="J61" s="280"/>
      <c r="O61" s="180"/>
      <c r="P61" s="180"/>
      <c r="Q61" s="180"/>
      <c r="R61" s="180"/>
    </row>
    <row r="62" spans="1:21" x14ac:dyDescent="0.2">
      <c r="O62" s="180"/>
      <c r="P62" s="180"/>
      <c r="S62" s="278"/>
      <c r="T62" s="278"/>
      <c r="U62" s="278"/>
    </row>
    <row r="89" spans="15:26" x14ac:dyDescent="0.2">
      <c r="U89" s="278"/>
      <c r="V89" s="278"/>
      <c r="W89" s="278"/>
      <c r="X89" s="278"/>
      <c r="Y89" s="278"/>
      <c r="Z89" s="278"/>
    </row>
    <row r="90" spans="15:26" x14ac:dyDescent="0.2">
      <c r="O90" s="180"/>
      <c r="P90" s="180"/>
    </row>
    <row r="91" spans="15:26" x14ac:dyDescent="0.2">
      <c r="O91" s="180"/>
      <c r="P91" s="180"/>
    </row>
    <row r="92" spans="15:26" x14ac:dyDescent="0.2">
      <c r="O92" s="180"/>
      <c r="P92" s="180"/>
    </row>
    <row r="93" spans="15:26" x14ac:dyDescent="0.2">
      <c r="O93" s="180"/>
      <c r="P93" s="180"/>
    </row>
    <row r="94" spans="15:26" x14ac:dyDescent="0.2">
      <c r="O94" s="180"/>
      <c r="P94" s="180"/>
    </row>
    <row r="95" spans="15:26" x14ac:dyDescent="0.2">
      <c r="O95" s="180"/>
      <c r="P95" s="180"/>
    </row>
    <row r="96" spans="15:26" x14ac:dyDescent="0.2">
      <c r="O96" s="180"/>
      <c r="P96" s="180"/>
    </row>
    <row r="97" spans="13:18" x14ac:dyDescent="0.2">
      <c r="O97" s="180"/>
      <c r="P97" s="180"/>
    </row>
    <row r="98" spans="13:18" x14ac:dyDescent="0.2">
      <c r="O98" s="180"/>
      <c r="P98" s="180"/>
    </row>
    <row r="99" spans="13:18" x14ac:dyDescent="0.2">
      <c r="O99" s="180"/>
      <c r="P99" s="180"/>
    </row>
    <row r="103" spans="13:18" x14ac:dyDescent="0.2">
      <c r="M103" s="278"/>
      <c r="N103" s="278"/>
      <c r="Q103" s="180"/>
      <c r="R103" s="180"/>
    </row>
    <row r="104" spans="13:18" x14ac:dyDescent="0.2">
      <c r="M104" s="278"/>
      <c r="N104" s="278"/>
      <c r="Q104" s="180"/>
      <c r="R104" s="180"/>
    </row>
    <row r="105" spans="13:18" x14ac:dyDescent="0.2">
      <c r="M105" s="278"/>
      <c r="N105" s="278"/>
      <c r="Q105" s="180"/>
      <c r="R105" s="180"/>
    </row>
    <row r="106" spans="13:18" x14ac:dyDescent="0.2">
      <c r="M106" s="278"/>
      <c r="N106" s="278"/>
      <c r="Q106" s="180"/>
      <c r="R106" s="180"/>
    </row>
    <row r="107" spans="13:18" x14ac:dyDescent="0.2">
      <c r="M107" s="278"/>
      <c r="N107" s="278"/>
      <c r="Q107" s="180"/>
      <c r="R107" s="180"/>
    </row>
    <row r="108" spans="13:18" x14ac:dyDescent="0.2">
      <c r="M108" s="278"/>
      <c r="N108" s="278"/>
      <c r="Q108" s="180"/>
      <c r="R108" s="180"/>
    </row>
    <row r="109" spans="13:18" x14ac:dyDescent="0.2">
      <c r="M109" s="278"/>
      <c r="N109" s="278"/>
      <c r="Q109" s="180"/>
      <c r="R109" s="180"/>
    </row>
    <row r="110" spans="13:18" x14ac:dyDescent="0.2">
      <c r="M110" s="278"/>
      <c r="N110" s="278"/>
      <c r="Q110" s="180"/>
      <c r="R110" s="180"/>
    </row>
    <row r="111" spans="13:18" x14ac:dyDescent="0.2">
      <c r="M111" s="278"/>
      <c r="N111" s="278"/>
      <c r="Q111" s="180"/>
      <c r="R111" s="180"/>
    </row>
    <row r="112" spans="13:18" x14ac:dyDescent="0.2">
      <c r="M112" s="278"/>
      <c r="N112" s="278"/>
      <c r="Q112" s="180"/>
      <c r="R112" s="180"/>
    </row>
    <row r="113" spans="13:18" x14ac:dyDescent="0.2">
      <c r="M113" s="278"/>
      <c r="N113" s="278"/>
      <c r="Q113" s="180"/>
      <c r="R113" s="180"/>
    </row>
    <row r="114" spans="13:18" x14ac:dyDescent="0.2">
      <c r="M114" s="278"/>
      <c r="N114" s="278"/>
      <c r="Q114" s="180"/>
      <c r="R114" s="180"/>
    </row>
    <row r="115" spans="13:18" x14ac:dyDescent="0.2">
      <c r="M115" s="278"/>
      <c r="N115" s="278"/>
      <c r="Q115" s="180"/>
      <c r="R115" s="180"/>
    </row>
    <row r="116" spans="13:18" x14ac:dyDescent="0.2">
      <c r="M116" s="278"/>
      <c r="N116" s="278"/>
      <c r="Q116" s="180"/>
      <c r="R116" s="180"/>
    </row>
    <row r="117" spans="13:18" x14ac:dyDescent="0.2">
      <c r="M117" s="278"/>
      <c r="N117" s="278"/>
      <c r="Q117" s="180"/>
      <c r="R117" s="180"/>
    </row>
    <row r="118" spans="13:18" x14ac:dyDescent="0.2">
      <c r="M118" s="278"/>
      <c r="N118" s="278"/>
      <c r="Q118" s="180"/>
      <c r="R118" s="180"/>
    </row>
    <row r="119" spans="13:18" x14ac:dyDescent="0.2">
      <c r="M119" s="278"/>
      <c r="N119" s="278"/>
      <c r="Q119" s="180"/>
      <c r="R119" s="180"/>
    </row>
    <row r="120" spans="13:18" x14ac:dyDescent="0.2">
      <c r="M120" s="278"/>
      <c r="N120" s="278"/>
      <c r="Q120" s="180"/>
      <c r="R120" s="180"/>
    </row>
    <row r="121" spans="13:18" x14ac:dyDescent="0.2">
      <c r="M121" s="278"/>
      <c r="N121" s="278"/>
      <c r="Q121" s="180"/>
      <c r="R121" s="180"/>
    </row>
    <row r="122" spans="13:18" x14ac:dyDescent="0.2">
      <c r="M122" s="278"/>
      <c r="N122" s="278"/>
      <c r="Q122" s="180"/>
      <c r="R122" s="180"/>
    </row>
    <row r="123" spans="13:18" x14ac:dyDescent="0.2">
      <c r="M123" s="278"/>
      <c r="N123" s="278"/>
      <c r="Q123" s="180"/>
      <c r="R123" s="180"/>
    </row>
    <row r="124" spans="13:18" x14ac:dyDescent="0.2">
      <c r="M124" s="278"/>
      <c r="N124" s="278"/>
      <c r="Q124" s="180"/>
      <c r="R124" s="180"/>
    </row>
    <row r="125" spans="13:18" x14ac:dyDescent="0.2">
      <c r="M125" s="278"/>
      <c r="N125" s="278"/>
      <c r="Q125" s="180"/>
      <c r="R125" s="180"/>
    </row>
    <row r="126" spans="13:18" x14ac:dyDescent="0.2">
      <c r="M126" s="278"/>
      <c r="N126" s="278"/>
      <c r="Q126" s="180"/>
      <c r="R126" s="180"/>
    </row>
    <row r="127" spans="13:18" x14ac:dyDescent="0.2">
      <c r="M127" s="278"/>
      <c r="N127" s="278"/>
      <c r="Q127" s="180"/>
      <c r="R127" s="180"/>
    </row>
    <row r="128" spans="13:18" x14ac:dyDescent="0.2">
      <c r="M128" s="278"/>
      <c r="N128" s="278"/>
      <c r="Q128" s="180"/>
      <c r="R128" s="180"/>
    </row>
    <row r="129" spans="13:21" x14ac:dyDescent="0.2">
      <c r="M129" s="278"/>
      <c r="N129" s="278"/>
      <c r="Q129" s="180"/>
      <c r="R129" s="180"/>
    </row>
    <row r="130" spans="13:21" x14ac:dyDescent="0.2">
      <c r="M130" s="278"/>
      <c r="N130" s="278"/>
      <c r="Q130" s="180"/>
      <c r="R130" s="180"/>
    </row>
    <row r="131" spans="13:21" x14ac:dyDescent="0.2">
      <c r="M131" s="278"/>
      <c r="N131" s="278"/>
      <c r="Q131" s="180"/>
      <c r="R131" s="180"/>
    </row>
    <row r="132" spans="13:21" x14ac:dyDescent="0.2">
      <c r="M132" s="278"/>
      <c r="N132" s="278"/>
      <c r="Q132" s="180"/>
      <c r="R132" s="180"/>
    </row>
    <row r="133" spans="13:21" x14ac:dyDescent="0.2">
      <c r="O133" s="180"/>
      <c r="P133" s="180"/>
      <c r="S133" s="278"/>
      <c r="T133" s="278"/>
      <c r="U133" s="278"/>
    </row>
    <row r="134" spans="13:21" x14ac:dyDescent="0.2">
      <c r="O134" s="180"/>
      <c r="P134" s="180"/>
      <c r="S134" s="278"/>
      <c r="T134" s="278"/>
      <c r="U134" s="278"/>
    </row>
    <row r="135" spans="13:21" x14ac:dyDescent="0.2">
      <c r="O135" s="180"/>
      <c r="P135" s="180"/>
      <c r="S135" s="278"/>
      <c r="T135" s="278"/>
      <c r="U135" s="278"/>
    </row>
    <row r="137" spans="13:21" x14ac:dyDescent="0.2">
      <c r="O137" s="180"/>
      <c r="P137" s="180"/>
      <c r="S137" s="278"/>
      <c r="T137" s="278"/>
      <c r="U137" s="278"/>
    </row>
    <row r="138" spans="13:21" x14ac:dyDescent="0.2">
      <c r="O138" s="180"/>
      <c r="P138" s="180"/>
      <c r="S138" s="278"/>
      <c r="T138" s="278"/>
      <c r="U138" s="278"/>
    </row>
    <row r="139" spans="13:21" x14ac:dyDescent="0.2">
      <c r="O139" s="180"/>
      <c r="P139" s="180"/>
      <c r="S139" s="278"/>
      <c r="T139" s="278"/>
      <c r="U139" s="278"/>
    </row>
    <row r="140" spans="13:21" x14ac:dyDescent="0.2">
      <c r="O140" s="180"/>
      <c r="P140" s="180"/>
      <c r="S140" s="278"/>
      <c r="T140" s="278"/>
      <c r="U140" s="278"/>
    </row>
    <row r="141" spans="13:21" x14ac:dyDescent="0.2">
      <c r="M141" s="278"/>
      <c r="N141" s="278"/>
      <c r="Q141" s="180"/>
      <c r="R141" s="180"/>
    </row>
    <row r="142" spans="13:21" x14ac:dyDescent="0.2">
      <c r="M142" s="278"/>
      <c r="N142" s="278"/>
      <c r="Q142" s="180"/>
      <c r="R142" s="180"/>
    </row>
    <row r="143" spans="13:21" x14ac:dyDescent="0.2">
      <c r="M143" s="278"/>
      <c r="N143" s="278"/>
      <c r="Q143" s="180"/>
      <c r="R143" s="180"/>
    </row>
    <row r="144" spans="13:21" x14ac:dyDescent="0.2">
      <c r="M144" s="278"/>
      <c r="N144" s="278"/>
      <c r="Q144" s="180"/>
      <c r="R144" s="180"/>
    </row>
    <row r="145" spans="13:18" x14ac:dyDescent="0.2">
      <c r="M145" s="278"/>
      <c r="N145" s="278"/>
      <c r="Q145" s="180"/>
      <c r="R145" s="180"/>
    </row>
    <row r="146" spans="13:18" x14ac:dyDescent="0.2">
      <c r="M146" s="278"/>
      <c r="N146" s="278"/>
      <c r="Q146" s="180"/>
      <c r="R146" s="180"/>
    </row>
    <row r="147" spans="13:18" x14ac:dyDescent="0.2">
      <c r="M147" s="278"/>
      <c r="N147" s="278"/>
      <c r="Q147" s="180"/>
      <c r="R147" s="180"/>
    </row>
    <row r="148" spans="13:18" x14ac:dyDescent="0.2">
      <c r="M148" s="278"/>
      <c r="N148" s="278"/>
      <c r="Q148" s="180"/>
      <c r="R148" s="180"/>
    </row>
    <row r="149" spans="13:18" x14ac:dyDescent="0.2">
      <c r="M149" s="278"/>
      <c r="N149" s="278"/>
      <c r="Q149" s="180"/>
      <c r="R149" s="180"/>
    </row>
    <row r="150" spans="13:18" x14ac:dyDescent="0.2">
      <c r="M150" s="278"/>
      <c r="N150" s="278"/>
      <c r="Q150" s="180"/>
      <c r="R150" s="180"/>
    </row>
    <row r="151" spans="13:18" x14ac:dyDescent="0.2">
      <c r="M151" s="278"/>
      <c r="N151" s="278"/>
      <c r="Q151" s="180"/>
      <c r="R151" s="180"/>
    </row>
    <row r="152" spans="13:18" x14ac:dyDescent="0.2">
      <c r="M152" s="278"/>
      <c r="N152" s="278"/>
      <c r="Q152" s="180"/>
      <c r="R152" s="180"/>
    </row>
    <row r="153" spans="13:18" x14ac:dyDescent="0.2">
      <c r="M153" s="278"/>
      <c r="N153" s="278"/>
      <c r="Q153" s="180"/>
      <c r="R153" s="180"/>
    </row>
    <row r="154" spans="13:18" x14ac:dyDescent="0.2">
      <c r="M154" s="278"/>
      <c r="N154" s="278"/>
      <c r="Q154" s="180"/>
      <c r="R154" s="180"/>
    </row>
    <row r="155" spans="13:18" x14ac:dyDescent="0.2">
      <c r="M155" s="278"/>
      <c r="N155" s="278"/>
      <c r="Q155" s="180"/>
      <c r="R155" s="180"/>
    </row>
    <row r="156" spans="13:18" x14ac:dyDescent="0.2">
      <c r="M156" s="278"/>
      <c r="N156" s="278"/>
      <c r="Q156" s="180"/>
      <c r="R156" s="180"/>
    </row>
    <row r="157" spans="13:18" x14ac:dyDescent="0.2">
      <c r="M157" s="278"/>
      <c r="N157" s="278"/>
      <c r="Q157" s="180"/>
      <c r="R157" s="180"/>
    </row>
    <row r="158" spans="13:18" x14ac:dyDescent="0.2">
      <c r="M158" s="278"/>
      <c r="N158" s="278"/>
      <c r="Q158" s="180"/>
      <c r="R158" s="180"/>
    </row>
    <row r="159" spans="13:18" x14ac:dyDescent="0.2">
      <c r="M159" s="278"/>
      <c r="N159" s="278"/>
      <c r="Q159" s="180"/>
      <c r="R159" s="180"/>
    </row>
    <row r="160" spans="13:18" x14ac:dyDescent="0.2">
      <c r="M160" s="278"/>
      <c r="N160" s="278"/>
      <c r="Q160" s="180"/>
      <c r="R160" s="180"/>
    </row>
    <row r="161" spans="1:21" x14ac:dyDescent="0.2">
      <c r="M161" s="278"/>
      <c r="N161" s="278"/>
      <c r="Q161" s="180"/>
      <c r="R161" s="180"/>
    </row>
    <row r="162" spans="1:21" x14ac:dyDescent="0.2">
      <c r="M162" s="278"/>
      <c r="N162" s="278"/>
      <c r="Q162" s="180"/>
      <c r="R162" s="180"/>
    </row>
    <row r="163" spans="1:21" x14ac:dyDescent="0.2">
      <c r="M163" s="278"/>
      <c r="N163" s="278"/>
      <c r="Q163" s="180"/>
      <c r="R163" s="180"/>
    </row>
    <row r="164" spans="1:21" x14ac:dyDescent="0.2">
      <c r="M164" s="278"/>
      <c r="N164" s="278"/>
      <c r="Q164" s="180"/>
      <c r="R164" s="180"/>
    </row>
    <row r="165" spans="1:21" x14ac:dyDescent="0.2">
      <c r="M165" s="278"/>
      <c r="N165" s="278"/>
      <c r="Q165" s="180"/>
      <c r="R165" s="180"/>
    </row>
    <row r="166" spans="1:21" x14ac:dyDescent="0.2">
      <c r="M166" s="278"/>
      <c r="N166" s="278"/>
      <c r="Q166" s="180"/>
      <c r="R166" s="180"/>
    </row>
    <row r="167" spans="1:21" x14ac:dyDescent="0.2">
      <c r="M167" s="278"/>
      <c r="N167" s="278"/>
      <c r="Q167" s="180"/>
      <c r="R167" s="180"/>
    </row>
    <row r="168" spans="1:21" x14ac:dyDescent="0.2">
      <c r="M168" s="278"/>
      <c r="N168" s="278"/>
      <c r="Q168" s="180"/>
      <c r="R168" s="180"/>
    </row>
    <row r="169" spans="1:21" x14ac:dyDescent="0.2">
      <c r="M169" s="278"/>
      <c r="N169" s="278"/>
      <c r="Q169" s="180"/>
      <c r="R169" s="180"/>
    </row>
    <row r="170" spans="1:21" x14ac:dyDescent="0.2">
      <c r="M170" s="278"/>
      <c r="N170" s="278"/>
      <c r="Q170" s="180"/>
      <c r="R170" s="180"/>
    </row>
    <row r="171" spans="1:21" x14ac:dyDescent="0.2">
      <c r="M171" s="278"/>
      <c r="N171" s="278"/>
      <c r="Q171" s="180"/>
      <c r="R171" s="180"/>
    </row>
    <row r="172" spans="1:21" x14ac:dyDescent="0.2">
      <c r="O172" s="180"/>
      <c r="P172" s="180"/>
      <c r="S172" s="278"/>
      <c r="T172" s="278"/>
      <c r="U172" s="278"/>
    </row>
    <row r="173" spans="1:21" x14ac:dyDescent="0.2">
      <c r="M173" s="278"/>
      <c r="N173" s="278"/>
      <c r="Q173" s="180"/>
      <c r="R173" s="180"/>
    </row>
    <row r="174" spans="1:21" x14ac:dyDescent="0.2">
      <c r="M174" s="278"/>
      <c r="N174" s="278"/>
      <c r="Q174" s="180"/>
      <c r="R174" s="180"/>
    </row>
    <row r="175" spans="1:21" x14ac:dyDescent="0.2">
      <c r="A175" s="278"/>
      <c r="B175" s="278"/>
      <c r="M175" s="278"/>
      <c r="N175" s="278"/>
      <c r="Q175" s="180"/>
      <c r="R175" s="180"/>
    </row>
  </sheetData>
  <sheetProtection sheet="1" objects="1" scenarios="1" selectLockedCells="1"/>
  <customSheetViews>
    <customSheetView guid="{AFD003A8-502D-4A9E-A928-D54423FD02CD}" scale="80" showPageBreaks="1" printArea="1" view="pageBreakPreview">
      <pane ySplit="26" topLeftCell="A81" activePane="bottomLeft" state="frozen"/>
      <selection pane="bottomLeft" activeCell="N47" sqref="N47:N52"/>
      <rowBreaks count="4" manualBreakCount="4">
        <brk id="37" max="12" man="1"/>
        <brk id="75" max="12" man="1"/>
        <brk id="150" max="13" man="1"/>
        <brk id="188" max="13" man="1"/>
      </rowBreaks>
      <pageMargins left="0.78740157480314965" right="0.39370078740157483" top="0.59055118110236227" bottom="0.59055118110236227" header="0.39370078740157483" footer="0.39370078740157483"/>
      <pageSetup paperSize="9" scale="10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44">
    <mergeCell ref="H15:H16"/>
    <mergeCell ref="A16:B16"/>
    <mergeCell ref="D19:H19"/>
    <mergeCell ref="H6:J12"/>
    <mergeCell ref="D20:G20"/>
    <mergeCell ref="D14:G14"/>
    <mergeCell ref="D9:D10"/>
    <mergeCell ref="E9:F10"/>
    <mergeCell ref="C15:C16"/>
    <mergeCell ref="A55:B55"/>
    <mergeCell ref="A56:B56"/>
    <mergeCell ref="A57:B57"/>
    <mergeCell ref="A58:B58"/>
    <mergeCell ref="A48:B48"/>
    <mergeCell ref="A50:B50"/>
    <mergeCell ref="A51:B51"/>
    <mergeCell ref="A54:B54"/>
    <mergeCell ref="A52:B52"/>
    <mergeCell ref="A53:B53"/>
    <mergeCell ref="A49:B49"/>
    <mergeCell ref="I59:I61"/>
    <mergeCell ref="D21:G21"/>
    <mergeCell ref="D22:G22"/>
    <mergeCell ref="D23:G23"/>
    <mergeCell ref="C26:D27"/>
    <mergeCell ref="E26:G26"/>
    <mergeCell ref="F27:G27"/>
    <mergeCell ref="C59:C61"/>
    <mergeCell ref="E59:E61"/>
    <mergeCell ref="G59:G61"/>
    <mergeCell ref="A29:J30"/>
    <mergeCell ref="C33:D33"/>
    <mergeCell ref="E33:F33"/>
    <mergeCell ref="I33:J33"/>
    <mergeCell ref="A46:B46"/>
    <mergeCell ref="A47:B47"/>
    <mergeCell ref="C5:E5"/>
    <mergeCell ref="C6:E6"/>
    <mergeCell ref="C7:E7"/>
    <mergeCell ref="B9:C10"/>
    <mergeCell ref="F28:G28"/>
    <mergeCell ref="A28:B28"/>
    <mergeCell ref="C28:D28"/>
    <mergeCell ref="A26:B27"/>
  </mergeCells>
  <conditionalFormatting sqref="C46:C56 E46:E56 G46:G56 I46:I56">
    <cfRule type="containsBlanks" priority="19" stopIfTrue="1">
      <formula>LEN(TRIM(C46))=0</formula>
    </cfRule>
  </conditionalFormatting>
  <conditionalFormatting sqref="C46:C56 E46:E56 G46:G56 I46:I56">
    <cfRule type="cellIs" dxfId="31" priority="46" stopIfTrue="1" operator="lessThan">
      <formula>$B$12</formula>
    </cfRule>
  </conditionalFormatting>
  <conditionalFormatting sqref="C46:C56 E46:E56 G46:G56 I46:I56">
    <cfRule type="cellIs" dxfId="30" priority="50" stopIfTrue="1" operator="greaterThan">
      <formula>$C$12</formula>
    </cfRule>
  </conditionalFormatting>
  <dataValidations count="2">
    <dataValidation type="list" allowBlank="1" showInputMessage="1" showErrorMessage="1" sqref="E57:E58 IP57:IP58 SL57:SL58 ACH57:ACH58 AMD57:AMD58 AVZ57:AVZ58 BFV57:BFV58 BPR57:BPR58 BZN57:BZN58 CJJ57:CJJ58 CTF57:CTF58 DDB57:DDB58 DMX57:DMX58 DWT57:DWT58 EGP57:EGP58 EQL57:EQL58 FAH57:FAH58 FKD57:FKD58 FTZ57:FTZ58 GDV57:GDV58 GNR57:GNR58 GXN57:GXN58 HHJ57:HHJ58 HRF57:HRF58 IBB57:IBB58 IKX57:IKX58 IUT57:IUT58 JEP57:JEP58 JOL57:JOL58 JYH57:JYH58 KID57:KID58 KRZ57:KRZ58 LBV57:LBV58 LLR57:LLR58 LVN57:LVN58 MFJ57:MFJ58 MPF57:MPF58 MZB57:MZB58 NIX57:NIX58 NST57:NST58 OCP57:OCP58 OML57:OML58 OWH57:OWH58 PGD57:PGD58 PPZ57:PPZ58 PZV57:PZV58 QJR57:QJR58 QTN57:QTN58 RDJ57:RDJ58 RNF57:RNF58 RXB57:RXB58 SGX57:SGX58 SQT57:SQT58 TAP57:TAP58 TKL57:TKL58 TUH57:TUH58 UED57:UED58 UNZ57:UNZ58 UXV57:UXV58 VHR57:VHR58 VRN57:VRN58 WBJ57:WBJ58 WLF57:WLF58 WVB57:WVB58 I57:I58 IT57:IT58 SP57:SP58 ACL57:ACL58 AMH57:AMH58 AWD57:AWD58 BFZ57:BFZ58 BPV57:BPV58 BZR57:BZR58 CJN57:CJN58 CTJ57:CTJ58 DDF57:DDF58 DNB57:DNB58 DWX57:DWX58 EGT57:EGT58 EQP57:EQP58 FAL57:FAL58 FKH57:FKH58 FUD57:FUD58 GDZ57:GDZ58 GNV57:GNV58 GXR57:GXR58 HHN57:HHN58 HRJ57:HRJ58 IBF57:IBF58 ILB57:ILB58 IUX57:IUX58 JET57:JET58 JOP57:JOP58 JYL57:JYL58 KIH57:KIH58 KSD57:KSD58 LBZ57:LBZ58 LLV57:LLV58 LVR57:LVR58 MFN57:MFN58 MPJ57:MPJ58 MZF57:MZF58 NJB57:NJB58 NSX57:NSX58 OCT57:OCT58 OMP57:OMP58 OWL57:OWL58 PGH57:PGH58 PQD57:PQD58 PZZ57:PZZ58 QJV57:QJV58 QTR57:QTR58 RDN57:RDN58 RNJ57:RNJ58 RXF57:RXF58 SHB57:SHB58 SQX57:SQX58 TAT57:TAT58 TKP57:TKP58 TUL57:TUL58 UEH57:UEH58 UOD57:UOD58 UXZ57:UXZ58 VHV57:VHV58 VRR57:VRR58 WBN57:WBN58 WLJ57:WLJ58 WVF57:WVF58 G57:G58 IR57:IR58 SN57:SN58 ACJ57:ACJ58 AMF57:AMF58 AWB57:AWB58 BFX57:BFX58 BPT57:BPT58 BZP57:BZP58 CJL57:CJL58 CTH57:CTH58 DDD57:DDD58 DMZ57:DMZ58 DWV57:DWV58 EGR57:EGR58 EQN57:EQN58 FAJ57:FAJ58 FKF57:FKF58 FUB57:FUB58 GDX57:GDX58 GNT57:GNT58 GXP57:GXP58 HHL57:HHL58 HRH57:HRH58 IBD57:IBD58 IKZ57:IKZ58 IUV57:IUV58 JER57:JER58 JON57:JON58 JYJ57:JYJ58 KIF57:KIF58 KSB57:KSB58 LBX57:LBX58 LLT57:LLT58 LVP57:LVP58 MFL57:MFL58 MPH57:MPH58 MZD57:MZD58 NIZ57:NIZ58 NSV57:NSV58 OCR57:OCR58 OMN57:OMN58 OWJ57:OWJ58 PGF57:PGF58 PQB57:PQB58 PZX57:PZX58 QJT57:QJT58 QTP57:QTP58 RDL57:RDL58 RNH57:RNH58 RXD57:RXD58 SGZ57:SGZ58 SQV57:SQV58 TAR57:TAR58 TKN57:TKN58 TUJ57:TUJ58 UEF57:UEF58 UOB57:UOB58 UXX57:UXX58 VHT57:VHT58 VRP57:VRP58 WBL57:WBL58 WLH57:WLH58 WVD57:WVD58 C57:C58 IN57:IN58 SJ57:SJ58 ACF57:ACF58 AMB57:AMB58 AVX57:AVX58 BFT57:BFT58 BPP57:BPP58 BZL57:BZL58 CJH57:CJH58 CTD57:CTD58 DCZ57:DCZ58 DMV57:DMV58 DWR57:DWR58 EGN57:EGN58 EQJ57:EQJ58 FAF57:FAF58 FKB57:FKB58 FTX57:FTX58 GDT57:GDT58 GNP57:GNP58 GXL57:GXL58 HHH57:HHH58 HRD57:HRD58 IAZ57:IAZ58 IKV57:IKV58 IUR57:IUR58 JEN57:JEN58 JOJ57:JOJ58 JYF57:JYF58 KIB57:KIB58 KRX57:KRX58 LBT57:LBT58 LLP57:LLP58 LVL57:LVL58 MFH57:MFH58 MPD57:MPD58 MYZ57:MYZ58 NIV57:NIV58 NSR57:NSR58 OCN57:OCN58 OMJ57:OMJ58 OWF57:OWF58 PGB57:PGB58 PPX57:PPX58 PZT57:PZT58 QJP57:QJP58 QTL57:QTL58 RDH57:RDH58 RND57:RND58 RWZ57:RWZ58 SGV57:SGV58 SQR57:SQR58 TAN57:TAN58 TKJ57:TKJ58 TUF57:TUF58 UEB57:UEB58 UNX57:UNX58 UXT57:UXT58 VHP57:VHP58 VRL57:VRL58 WBH57:WBH58 WLD57:WLD58 WUZ57:WUZ58 A28:D28">
      <formula1>YesOrNo</formula1>
    </dataValidation>
    <dataValidation type="list" allowBlank="1" showInputMessage="1" showErrorMessage="1" sqref="E28">
      <formula1>PassOrFail</formula1>
    </dataValidation>
  </dataValidations>
  <pageMargins left="0.78740157480314965" right="0.39370078740157483" top="0.59055118110236227" bottom="0.59055118110236227" header="0.39370078740157483" footer="0.39370078740157483"/>
  <pageSetup paperSize="9" scale="96"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2" manualBreakCount="2">
    <brk id="99" max="13" man="1"/>
    <brk id="137"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J565"/>
  <sheetViews>
    <sheetView tabSelected="1" view="pageBreakPreview" zoomScale="80" zoomScaleNormal="80" zoomScaleSheetLayoutView="80" workbookViewId="0">
      <pane ySplit="16" topLeftCell="A44" activePane="bottomLeft" state="frozen"/>
      <selection activeCell="K43" sqref="K43"/>
      <selection pane="bottomLeft" activeCell="K43" sqref="K43"/>
    </sheetView>
  </sheetViews>
  <sheetFormatPr defaultRowHeight="12.75" x14ac:dyDescent="0.2"/>
  <cols>
    <col min="1" max="4" width="9" style="180" customWidth="1"/>
    <col min="5" max="5" width="9.7109375" style="180" customWidth="1"/>
    <col min="6" max="8" width="9" style="180" customWidth="1"/>
    <col min="9" max="9" width="10" style="180" customWidth="1"/>
    <col min="10" max="11" width="9" style="180" customWidth="1"/>
    <col min="12" max="12" width="9.140625" style="180"/>
    <col min="13" max="13" width="9.7109375" style="180" customWidth="1"/>
    <col min="14" max="16" width="9.140625" style="180"/>
    <col min="17" max="23" width="9.140625" style="278"/>
    <col min="24" max="16384" width="9.140625" style="180"/>
  </cols>
  <sheetData>
    <row r="1" spans="1:31" x14ac:dyDescent="0.2">
      <c r="A1" s="215" t="s">
        <v>654</v>
      </c>
    </row>
    <row r="3" spans="1:31" ht="12.75" customHeight="1" x14ac:dyDescent="0.2">
      <c r="A3" s="216" t="s">
        <v>129</v>
      </c>
      <c r="B3" s="216"/>
      <c r="C3" s="830"/>
      <c r="D3" s="830"/>
      <c r="E3" s="830"/>
      <c r="G3" s="181" t="s">
        <v>199</v>
      </c>
      <c r="H3" s="832" t="s">
        <v>663</v>
      </c>
      <c r="I3" s="833"/>
      <c r="R3" s="180"/>
    </row>
    <row r="4" spans="1:31" ht="12.75" customHeight="1" x14ac:dyDescent="0.2">
      <c r="A4" s="216" t="s">
        <v>464</v>
      </c>
      <c r="B4" s="216"/>
      <c r="C4" s="831"/>
      <c r="D4" s="831"/>
      <c r="E4" s="831"/>
      <c r="G4" s="182" t="s">
        <v>201</v>
      </c>
      <c r="H4" s="834"/>
      <c r="I4" s="835"/>
    </row>
    <row r="5" spans="1:31" ht="12.75" customHeight="1" x14ac:dyDescent="0.2">
      <c r="A5" s="216" t="s">
        <v>711</v>
      </c>
      <c r="B5" s="216"/>
      <c r="C5" s="831"/>
      <c r="D5" s="831"/>
      <c r="E5" s="831"/>
      <c r="G5" s="182" t="s">
        <v>202</v>
      </c>
      <c r="H5" s="377" t="s">
        <v>151</v>
      </c>
      <c r="I5" s="182" t="s">
        <v>152</v>
      </c>
    </row>
    <row r="6" spans="1:31" x14ac:dyDescent="0.2">
      <c r="G6" s="300"/>
      <c r="H6" s="378"/>
      <c r="I6" s="303"/>
    </row>
    <row r="7" spans="1:31" x14ac:dyDescent="0.2">
      <c r="A7" s="180" t="s">
        <v>484</v>
      </c>
      <c r="B7" s="301"/>
      <c r="C7" s="301"/>
      <c r="D7" s="301"/>
      <c r="E7" s="301"/>
      <c r="F7" s="301"/>
      <c r="G7" s="301"/>
      <c r="Q7" s="180"/>
    </row>
    <row r="8" spans="1:31" x14ac:dyDescent="0.2">
      <c r="A8" s="836"/>
      <c r="B8" s="837"/>
      <c r="C8" s="837"/>
      <c r="D8" s="837"/>
      <c r="E8" s="837"/>
      <c r="F8" s="837"/>
      <c r="G8" s="837"/>
      <c r="H8" s="837"/>
      <c r="I8" s="837"/>
      <c r="J8" s="838"/>
      <c r="Q8" s="180"/>
    </row>
    <row r="9" spans="1:31" x14ac:dyDescent="0.2">
      <c r="A9" s="839"/>
      <c r="B9" s="840"/>
      <c r="C9" s="840"/>
      <c r="D9" s="840"/>
      <c r="E9" s="840"/>
      <c r="F9" s="840"/>
      <c r="G9" s="840"/>
      <c r="H9" s="840"/>
      <c r="I9" s="840"/>
      <c r="J9" s="841"/>
      <c r="Q9" s="180"/>
    </row>
    <row r="10" spans="1:31" x14ac:dyDescent="0.2">
      <c r="A10" s="842"/>
      <c r="B10" s="843"/>
      <c r="C10" s="843"/>
      <c r="D10" s="843"/>
      <c r="E10" s="843"/>
      <c r="F10" s="843"/>
      <c r="G10" s="843"/>
      <c r="H10" s="843"/>
      <c r="I10" s="843"/>
      <c r="J10" s="844"/>
      <c r="Q10" s="180"/>
    </row>
    <row r="11" spans="1:31" ht="13.5" thickBot="1" x14ac:dyDescent="0.25">
      <c r="Q11" s="180"/>
      <c r="R11" s="180"/>
      <c r="S11" s="180"/>
      <c r="X11" s="278"/>
      <c r="Y11" s="278"/>
      <c r="Z11" s="278"/>
    </row>
    <row r="12" spans="1:31" x14ac:dyDescent="0.2">
      <c r="A12" s="565" t="s">
        <v>726</v>
      </c>
      <c r="B12" s="567"/>
      <c r="C12" s="565" t="s">
        <v>727</v>
      </c>
      <c r="D12" s="961"/>
      <c r="E12" s="858" t="s">
        <v>720</v>
      </c>
      <c r="F12" s="859"/>
      <c r="G12" s="860"/>
      <c r="L12" s="278"/>
      <c r="M12" s="278"/>
      <c r="Q12" s="180"/>
      <c r="R12" s="180"/>
      <c r="S12" s="180"/>
      <c r="T12" s="180"/>
      <c r="U12" s="180"/>
      <c r="V12" s="180"/>
      <c r="W12" s="180"/>
    </row>
    <row r="13" spans="1:31" x14ac:dyDescent="0.2">
      <c r="A13" s="568"/>
      <c r="B13" s="570"/>
      <c r="C13" s="568"/>
      <c r="D13" s="962"/>
      <c r="E13" s="413" t="s">
        <v>204</v>
      </c>
      <c r="F13" s="827" t="s">
        <v>154</v>
      </c>
      <c r="G13" s="956"/>
      <c r="L13" s="278"/>
      <c r="M13" s="278"/>
      <c r="Q13" s="180"/>
      <c r="R13" s="180"/>
      <c r="S13" s="180"/>
      <c r="T13" s="180"/>
      <c r="U13" s="180"/>
      <c r="V13" s="180"/>
      <c r="W13" s="180"/>
    </row>
    <row r="14" spans="1:31" ht="12.75" customHeight="1" thickBot="1" x14ac:dyDescent="0.25">
      <c r="A14" s="927"/>
      <c r="B14" s="927"/>
      <c r="C14" s="927"/>
      <c r="D14" s="927"/>
      <c r="E14" s="414"/>
      <c r="F14" s="957"/>
      <c r="G14" s="958"/>
      <c r="L14" s="278"/>
      <c r="M14" s="278"/>
      <c r="Q14" s="180"/>
      <c r="R14" s="180"/>
      <c r="S14" s="180"/>
      <c r="T14" s="180"/>
      <c r="U14" s="180"/>
      <c r="V14" s="180"/>
      <c r="W14" s="180"/>
    </row>
    <row r="15" spans="1:31" x14ac:dyDescent="0.2">
      <c r="A15" s="942" t="s">
        <v>717</v>
      </c>
      <c r="B15" s="942"/>
      <c r="C15" s="942"/>
      <c r="D15" s="942"/>
      <c r="E15" s="942"/>
      <c r="F15" s="942"/>
      <c r="G15" s="942"/>
      <c r="H15" s="942"/>
      <c r="I15" s="942"/>
      <c r="J15" s="942"/>
      <c r="S15" s="180"/>
      <c r="T15" s="180"/>
      <c r="U15" s="180"/>
      <c r="V15" s="180"/>
      <c r="W15" s="180"/>
      <c r="Z15" s="278"/>
      <c r="AA15" s="278"/>
      <c r="AB15" s="278"/>
      <c r="AC15" s="278"/>
      <c r="AD15" s="278"/>
      <c r="AE15" s="278"/>
    </row>
    <row r="16" spans="1:31" ht="12.75" customHeight="1" x14ac:dyDescent="0.2">
      <c r="A16" s="942"/>
      <c r="B16" s="942"/>
      <c r="C16" s="942"/>
      <c r="D16" s="942"/>
      <c r="E16" s="942"/>
      <c r="F16" s="942"/>
      <c r="G16" s="942"/>
      <c r="H16" s="942"/>
      <c r="I16" s="942"/>
      <c r="J16" s="942"/>
      <c r="N16" s="278"/>
      <c r="O16" s="278"/>
      <c r="P16" s="278"/>
      <c r="U16" s="180"/>
      <c r="V16" s="180"/>
      <c r="W16" s="180"/>
    </row>
    <row r="17" spans="1:26" x14ac:dyDescent="0.2">
      <c r="N17" s="278"/>
      <c r="O17" s="278"/>
      <c r="P17" s="278"/>
      <c r="R17" s="180"/>
      <c r="S17" s="180"/>
      <c r="T17" s="180"/>
      <c r="U17" s="180"/>
      <c r="V17" s="180"/>
      <c r="W17" s="180"/>
    </row>
    <row r="18" spans="1:26" x14ac:dyDescent="0.2">
      <c r="A18" s="238" t="s">
        <v>551</v>
      </c>
      <c r="Q18" s="180"/>
      <c r="R18" s="180"/>
      <c r="S18" s="180"/>
      <c r="X18" s="278"/>
      <c r="Y18" s="278"/>
      <c r="Z18" s="278"/>
    </row>
    <row r="19" spans="1:26" x14ac:dyDescent="0.2">
      <c r="Q19" s="180"/>
      <c r="R19" s="180"/>
      <c r="S19" s="180"/>
      <c r="X19" s="278"/>
      <c r="Y19" s="278"/>
      <c r="Z19" s="278"/>
    </row>
    <row r="20" spans="1:26" x14ac:dyDescent="0.2">
      <c r="A20" s="180" t="s">
        <v>536</v>
      </c>
      <c r="C20" s="297"/>
      <c r="D20" s="180" t="s">
        <v>543</v>
      </c>
      <c r="F20" s="180" t="s">
        <v>536</v>
      </c>
      <c r="H20" s="340" t="s">
        <v>563</v>
      </c>
      <c r="I20" s="223" t="s">
        <v>543</v>
      </c>
      <c r="Q20" s="180"/>
      <c r="R20" s="180"/>
      <c r="S20" s="180"/>
      <c r="X20" s="278"/>
      <c r="Y20" s="278"/>
      <c r="Z20" s="278"/>
    </row>
    <row r="21" spans="1:26" x14ac:dyDescent="0.2">
      <c r="A21" s="180" t="s">
        <v>541</v>
      </c>
      <c r="C21" s="959"/>
      <c r="D21" s="960"/>
      <c r="F21" s="180" t="s">
        <v>541</v>
      </c>
      <c r="H21" s="340" t="s">
        <v>537</v>
      </c>
      <c r="I21" s="223"/>
      <c r="Q21" s="180"/>
      <c r="R21" s="180"/>
      <c r="S21" s="180"/>
      <c r="X21" s="278"/>
      <c r="Y21" s="278"/>
      <c r="Z21" s="278"/>
    </row>
    <row r="22" spans="1:26" x14ac:dyDescent="0.2">
      <c r="A22" s="278" t="s">
        <v>542</v>
      </c>
      <c r="C22" s="297"/>
      <c r="D22" s="180" t="s">
        <v>545</v>
      </c>
      <c r="F22" s="278" t="s">
        <v>542</v>
      </c>
      <c r="G22" s="278"/>
      <c r="H22" s="339">
        <v>10</v>
      </c>
      <c r="I22" s="223" t="s">
        <v>545</v>
      </c>
      <c r="Q22" s="180"/>
      <c r="R22" s="180"/>
      <c r="S22" s="180"/>
      <c r="X22" s="278"/>
      <c r="Y22" s="278"/>
      <c r="Z22" s="278"/>
    </row>
    <row r="23" spans="1:26" x14ac:dyDescent="0.2">
      <c r="A23" s="278" t="s">
        <v>538</v>
      </c>
      <c r="C23" s="959"/>
      <c r="D23" s="960"/>
      <c r="F23" s="278" t="s">
        <v>538</v>
      </c>
      <c r="G23" s="278"/>
      <c r="H23" s="339">
        <v>1</v>
      </c>
      <c r="I23" s="223" t="s">
        <v>137</v>
      </c>
      <c r="Q23" s="180"/>
      <c r="R23" s="180"/>
      <c r="S23" s="180"/>
      <c r="X23" s="278"/>
      <c r="Y23" s="278"/>
      <c r="Z23" s="278"/>
    </row>
    <row r="24" spans="1:26" x14ac:dyDescent="0.2">
      <c r="A24" s="278" t="s">
        <v>539</v>
      </c>
      <c r="B24" s="278"/>
      <c r="C24" s="959"/>
      <c r="D24" s="960"/>
      <c r="F24" s="278" t="s">
        <v>539</v>
      </c>
      <c r="G24" s="278"/>
      <c r="H24" s="343">
        <v>1.5E-3</v>
      </c>
      <c r="I24" s="223" t="s">
        <v>544</v>
      </c>
      <c r="Q24" s="180"/>
      <c r="R24" s="180"/>
      <c r="S24" s="180"/>
      <c r="X24" s="278"/>
      <c r="Y24" s="278"/>
      <c r="Z24" s="278"/>
    </row>
    <row r="25" spans="1:26" x14ac:dyDescent="0.2">
      <c r="C25" s="238"/>
      <c r="F25" t="s">
        <v>564</v>
      </c>
      <c r="Q25" s="180"/>
      <c r="R25" s="180"/>
      <c r="S25" s="180"/>
      <c r="X25" s="278"/>
      <c r="Y25" s="278"/>
      <c r="Z25" s="278"/>
    </row>
    <row r="26" spans="1:26" x14ac:dyDescent="0.2">
      <c r="A26" s="180" t="s">
        <v>540</v>
      </c>
      <c r="C26" s="959"/>
      <c r="D26" s="960"/>
      <c r="Q26" s="180"/>
      <c r="R26" s="180"/>
      <c r="S26" s="180"/>
      <c r="X26" s="278"/>
      <c r="Y26" s="278"/>
      <c r="Z26" s="278"/>
    </row>
    <row r="27" spans="1:26" x14ac:dyDescent="0.2">
      <c r="A27" s="180" t="s">
        <v>562</v>
      </c>
      <c r="C27" s="238"/>
      <c r="D27" s="266"/>
      <c r="Q27" s="180"/>
      <c r="R27" s="180"/>
      <c r="S27" s="180"/>
      <c r="X27" s="278"/>
      <c r="Y27" s="278"/>
      <c r="Z27" s="278"/>
    </row>
    <row r="28" spans="1:26" x14ac:dyDescent="0.2">
      <c r="A28" s="180" t="s">
        <v>554</v>
      </c>
      <c r="Q28" s="180"/>
      <c r="R28" s="180"/>
      <c r="S28" s="180"/>
      <c r="X28" s="278"/>
      <c r="Y28" s="278"/>
      <c r="Z28" s="278"/>
    </row>
    <row r="29" spans="1:26" x14ac:dyDescent="0.2">
      <c r="Q29" s="180"/>
      <c r="R29" s="180"/>
      <c r="S29" s="180"/>
      <c r="X29" s="278"/>
      <c r="Y29" s="278"/>
      <c r="Z29" s="278"/>
    </row>
    <row r="30" spans="1:26" x14ac:dyDescent="0.2">
      <c r="A30" s="180" t="s">
        <v>555</v>
      </c>
      <c r="Q30" s="180"/>
      <c r="R30" s="180"/>
      <c r="S30" s="180"/>
      <c r="X30" s="278"/>
      <c r="Y30" s="278"/>
      <c r="Z30" s="278"/>
    </row>
    <row r="31" spans="1:26" x14ac:dyDescent="0.2">
      <c r="B31" s="242" t="s">
        <v>549</v>
      </c>
      <c r="C31" s="845" t="s">
        <v>556</v>
      </c>
      <c r="D31" s="845"/>
      <c r="E31" s="845"/>
      <c r="F31" s="845"/>
      <c r="G31" s="845" t="s">
        <v>557</v>
      </c>
      <c r="H31" s="845"/>
      <c r="I31" s="845"/>
      <c r="J31" s="845"/>
      <c r="Q31" s="180"/>
      <c r="R31" s="180"/>
      <c r="S31" s="180"/>
      <c r="X31" s="278"/>
      <c r="Y31" s="278"/>
      <c r="Z31" s="278"/>
    </row>
    <row r="32" spans="1:26" x14ac:dyDescent="0.2">
      <c r="B32" s="242" t="s">
        <v>558</v>
      </c>
      <c r="C32" s="190" t="s">
        <v>559</v>
      </c>
      <c r="D32" s="190" t="s">
        <v>550</v>
      </c>
      <c r="E32" s="190" t="s">
        <v>560</v>
      </c>
      <c r="F32" s="190" t="s">
        <v>561</v>
      </c>
      <c r="G32" s="190" t="s">
        <v>559</v>
      </c>
      <c r="H32" s="190" t="s">
        <v>550</v>
      </c>
      <c r="I32" s="190" t="s">
        <v>560</v>
      </c>
      <c r="J32" s="190" t="s">
        <v>561</v>
      </c>
      <c r="Q32" s="180"/>
      <c r="R32" s="180"/>
      <c r="S32" s="180"/>
      <c r="X32" s="278"/>
      <c r="Y32" s="278"/>
      <c r="Z32" s="278"/>
    </row>
    <row r="33" spans="1:36" x14ac:dyDescent="0.2">
      <c r="C33" s="238"/>
      <c r="Q33" s="180"/>
      <c r="R33" s="180"/>
      <c r="S33" s="180"/>
      <c r="X33" s="278"/>
      <c r="Y33" s="278"/>
      <c r="Z33" s="278"/>
    </row>
    <row r="34" spans="1:36" x14ac:dyDescent="0.2">
      <c r="N34" s="278"/>
      <c r="O34" s="278"/>
      <c r="P34" s="278"/>
      <c r="R34" s="180"/>
      <c r="S34" s="180"/>
      <c r="T34" s="180"/>
      <c r="U34" s="180"/>
      <c r="V34" s="180"/>
      <c r="W34" s="180"/>
    </row>
    <row r="35" spans="1:36" x14ac:dyDescent="0.2">
      <c r="N35" s="278"/>
      <c r="O35" s="278"/>
      <c r="P35" s="278"/>
      <c r="R35" s="180"/>
      <c r="S35" s="180"/>
      <c r="T35" s="180"/>
      <c r="U35" s="180"/>
      <c r="V35" s="180"/>
      <c r="W35" s="180"/>
    </row>
    <row r="38" spans="1:36" x14ac:dyDescent="0.2">
      <c r="L38" s="278"/>
      <c r="M38" s="278"/>
      <c r="S38" s="180"/>
      <c r="T38" s="180"/>
      <c r="U38" s="180"/>
      <c r="V38" s="180"/>
      <c r="W38" s="180"/>
    </row>
    <row r="39" spans="1:36" x14ac:dyDescent="0.2">
      <c r="L39" s="278"/>
      <c r="M39" s="278"/>
      <c r="S39" s="180"/>
      <c r="T39" s="180"/>
      <c r="U39" s="180"/>
      <c r="V39" s="180"/>
      <c r="W39" s="180"/>
    </row>
    <row r="40" spans="1:36" x14ac:dyDescent="0.2">
      <c r="L40" s="278"/>
      <c r="S40" s="180"/>
      <c r="T40" s="180"/>
      <c r="U40" s="180"/>
      <c r="V40" s="180"/>
      <c r="W40" s="180"/>
    </row>
    <row r="41" spans="1:36" x14ac:dyDescent="0.2">
      <c r="L41" s="278"/>
      <c r="S41" s="180"/>
      <c r="T41" s="180"/>
      <c r="U41" s="180"/>
      <c r="V41" s="180"/>
      <c r="W41" s="180"/>
    </row>
    <row r="42" spans="1:36" x14ac:dyDescent="0.2">
      <c r="L42" s="278"/>
      <c r="R42" s="180"/>
      <c r="S42" s="180"/>
      <c r="X42" s="278"/>
      <c r="Y42" s="278"/>
      <c r="Z42" s="278"/>
    </row>
    <row r="43" spans="1:36" x14ac:dyDescent="0.2">
      <c r="L43" s="278"/>
      <c r="R43" s="180"/>
      <c r="S43" s="180"/>
      <c r="X43" s="278"/>
      <c r="Y43" s="278"/>
      <c r="Z43" s="278"/>
    </row>
    <row r="44" spans="1:36" x14ac:dyDescent="0.2">
      <c r="L44" s="278"/>
      <c r="R44" s="180"/>
      <c r="S44" s="180"/>
      <c r="X44" s="278"/>
      <c r="Y44" s="278"/>
      <c r="Z44" s="278"/>
    </row>
    <row r="45" spans="1:36" s="278" customFormat="1" x14ac:dyDescent="0.2">
      <c r="A45" s="180"/>
      <c r="B45" s="180"/>
      <c r="C45" s="180"/>
      <c r="D45" s="180"/>
      <c r="E45" s="180"/>
      <c r="F45" s="180"/>
      <c r="G45" s="180"/>
      <c r="H45" s="180"/>
      <c r="I45" s="180"/>
      <c r="J45" s="180"/>
      <c r="K45"/>
      <c r="L45" s="337"/>
      <c r="M45" s="180"/>
      <c r="N45" s="180"/>
      <c r="O45" s="180"/>
      <c r="P45" s="180"/>
      <c r="R45" s="180"/>
      <c r="S45" s="180"/>
      <c r="AA45" s="180"/>
      <c r="AB45" s="180"/>
      <c r="AC45" s="180"/>
      <c r="AD45" s="180"/>
      <c r="AE45" s="180"/>
      <c r="AF45" s="180"/>
      <c r="AG45" s="180"/>
      <c r="AH45" s="180"/>
      <c r="AI45" s="180"/>
      <c r="AJ45" s="180"/>
    </row>
    <row r="46" spans="1:36" s="278" customFormat="1" x14ac:dyDescent="0.2">
      <c r="A46" s="180"/>
      <c r="B46" s="180"/>
      <c r="C46" s="180"/>
      <c r="D46" s="180"/>
      <c r="E46" s="180"/>
      <c r="F46" s="180"/>
      <c r="G46" s="180"/>
      <c r="H46" s="180"/>
      <c r="I46" s="180"/>
      <c r="J46" s="180"/>
      <c r="K46"/>
      <c r="L46" s="338"/>
      <c r="M46" s="180"/>
      <c r="N46" s="180"/>
      <c r="O46" s="180"/>
      <c r="P46" s="180"/>
      <c r="Q46" s="180"/>
      <c r="R46" s="180"/>
      <c r="S46" s="180"/>
      <c r="AA46" s="180"/>
      <c r="AB46" s="180"/>
      <c r="AC46" s="180"/>
      <c r="AD46" s="180"/>
      <c r="AE46" s="180"/>
      <c r="AF46" s="180"/>
      <c r="AG46" s="180"/>
      <c r="AH46" s="180"/>
      <c r="AI46" s="180"/>
      <c r="AJ46" s="180"/>
    </row>
    <row r="47" spans="1:36" s="278" customFormat="1" ht="12.75" customHeight="1" x14ac:dyDescent="0.2">
      <c r="A47" s="180"/>
      <c r="B47" s="180"/>
      <c r="C47" s="180"/>
      <c r="D47" s="180"/>
      <c r="E47" s="180"/>
      <c r="F47" s="180"/>
      <c r="G47" s="180"/>
      <c r="H47" s="180"/>
      <c r="I47" s="180"/>
      <c r="J47" s="180"/>
      <c r="K47"/>
      <c r="L47" s="338"/>
      <c r="M47" s="180"/>
      <c r="N47" s="180"/>
      <c r="O47" s="180"/>
      <c r="P47" s="180"/>
      <c r="Q47" s="180"/>
      <c r="R47" s="180"/>
      <c r="S47" s="180"/>
      <c r="AA47" s="180"/>
      <c r="AB47" s="180"/>
      <c r="AC47" s="180"/>
      <c r="AD47" s="180"/>
      <c r="AE47" s="180"/>
      <c r="AF47" s="180"/>
      <c r="AG47" s="180"/>
      <c r="AH47" s="180"/>
      <c r="AI47" s="180"/>
      <c r="AJ47" s="180"/>
    </row>
    <row r="48" spans="1:36" s="278" customFormat="1" x14ac:dyDescent="0.2">
      <c r="A48" s="180"/>
      <c r="B48" s="180"/>
      <c r="C48" s="180"/>
      <c r="D48" s="180"/>
      <c r="E48" s="180"/>
      <c r="F48" s="180"/>
      <c r="G48" s="180"/>
      <c r="H48" s="180"/>
      <c r="I48" s="180"/>
      <c r="J48" s="180"/>
      <c r="K48"/>
      <c r="L48" s="338"/>
      <c r="M48" s="180"/>
      <c r="N48" s="180"/>
      <c r="O48" s="180"/>
      <c r="P48" s="180"/>
      <c r="Q48" s="180"/>
      <c r="R48" s="180"/>
      <c r="S48" s="180"/>
      <c r="AA48" s="180"/>
      <c r="AB48" s="180"/>
      <c r="AC48" s="180"/>
      <c r="AD48" s="180"/>
      <c r="AE48" s="180"/>
      <c r="AF48" s="180"/>
      <c r="AG48" s="180"/>
      <c r="AH48" s="180"/>
      <c r="AI48" s="180"/>
      <c r="AJ48" s="180"/>
    </row>
    <row r="49" spans="1:36" s="278" customFormat="1" x14ac:dyDescent="0.2">
      <c r="A49" s="180"/>
      <c r="B49" s="180"/>
      <c r="C49" s="180"/>
      <c r="D49" s="180"/>
      <c r="E49" s="180"/>
      <c r="F49" s="180"/>
      <c r="G49" s="180"/>
      <c r="H49" s="180"/>
      <c r="I49" s="180"/>
      <c r="J49" s="180"/>
      <c r="K49"/>
      <c r="L49" s="338"/>
      <c r="M49" s="180"/>
      <c r="N49" s="180"/>
      <c r="O49" s="180"/>
      <c r="P49" s="180"/>
      <c r="Q49" s="180"/>
      <c r="S49" s="180"/>
      <c r="T49" s="180"/>
      <c r="U49" s="180"/>
      <c r="V49" s="180"/>
      <c r="W49" s="180"/>
      <c r="X49" s="180"/>
      <c r="Y49" s="180"/>
      <c r="Z49" s="180"/>
      <c r="AA49" s="180"/>
      <c r="AB49" s="180"/>
      <c r="AC49" s="180"/>
      <c r="AD49" s="180"/>
      <c r="AE49" s="180"/>
      <c r="AF49" s="180"/>
      <c r="AG49" s="180"/>
      <c r="AH49" s="180"/>
      <c r="AI49" s="180"/>
      <c r="AJ49" s="180"/>
    </row>
    <row r="50" spans="1:36" s="278" customFormat="1" x14ac:dyDescent="0.2">
      <c r="A50" s="180"/>
      <c r="B50" s="180"/>
      <c r="C50" s="180"/>
      <c r="D50" s="180"/>
      <c r="E50" s="180"/>
      <c r="F50" s="180"/>
      <c r="G50" s="180"/>
      <c r="H50" s="180"/>
      <c r="I50" s="180"/>
      <c r="J50" s="180"/>
      <c r="K50"/>
      <c r="L50" s="338"/>
      <c r="M50" s="180"/>
      <c r="N50" s="180"/>
      <c r="O50" s="180"/>
      <c r="P50" s="180"/>
      <c r="Q50" s="180"/>
      <c r="S50" s="180"/>
      <c r="T50" s="180"/>
      <c r="U50" s="180"/>
      <c r="V50" s="180"/>
      <c r="W50" s="180"/>
      <c r="X50" s="180"/>
      <c r="Y50" s="180"/>
      <c r="Z50" s="180"/>
      <c r="AA50" s="180"/>
      <c r="AB50" s="180"/>
      <c r="AC50" s="180"/>
      <c r="AD50" s="180"/>
      <c r="AE50" s="180"/>
      <c r="AF50" s="180"/>
      <c r="AG50" s="180"/>
      <c r="AH50" s="180"/>
      <c r="AI50" s="180"/>
      <c r="AJ50" s="180"/>
    </row>
    <row r="51" spans="1:36" s="278" customFormat="1" x14ac:dyDescent="0.2">
      <c r="A51" s="180"/>
      <c r="B51" s="180"/>
      <c r="C51" s="180"/>
      <c r="D51" s="180"/>
      <c r="E51" s="180"/>
      <c r="F51" s="180"/>
      <c r="G51" s="180"/>
      <c r="H51" s="180"/>
      <c r="I51" s="180"/>
      <c r="J51" s="180"/>
      <c r="K51"/>
      <c r="L51" s="338"/>
      <c r="M51" s="180"/>
      <c r="N51" s="180"/>
      <c r="O51" s="180"/>
      <c r="P51" s="180"/>
      <c r="Q51" s="180"/>
      <c r="S51" s="180"/>
      <c r="T51" s="180"/>
      <c r="U51" s="180"/>
      <c r="V51" s="180"/>
      <c r="W51" s="180"/>
      <c r="X51" s="180"/>
      <c r="Y51" s="180"/>
      <c r="Z51" s="180"/>
      <c r="AA51" s="180"/>
      <c r="AB51" s="180"/>
      <c r="AC51" s="180"/>
      <c r="AD51" s="180"/>
      <c r="AE51" s="180"/>
      <c r="AF51" s="180"/>
      <c r="AG51" s="180"/>
      <c r="AH51" s="180"/>
      <c r="AI51" s="180"/>
      <c r="AJ51" s="180"/>
    </row>
    <row r="52" spans="1:36" s="278" customFormat="1" x14ac:dyDescent="0.2">
      <c r="A52" s="180"/>
      <c r="B52" s="180"/>
      <c r="C52" s="180"/>
      <c r="D52" s="180"/>
      <c r="E52" s="180"/>
      <c r="F52" s="180"/>
      <c r="G52" s="180"/>
      <c r="H52" s="180"/>
      <c r="I52" s="180"/>
      <c r="J52" s="180"/>
      <c r="K52"/>
      <c r="L52" s="338"/>
      <c r="M52" s="180"/>
      <c r="N52" s="180"/>
      <c r="O52" s="180"/>
      <c r="P52" s="180"/>
      <c r="Q52" s="180"/>
      <c r="S52" s="180"/>
      <c r="T52" s="180"/>
      <c r="U52" s="180"/>
      <c r="V52" s="180"/>
      <c r="W52" s="180"/>
      <c r="X52" s="180"/>
      <c r="Y52" s="180"/>
      <c r="Z52" s="180"/>
      <c r="AA52" s="180"/>
      <c r="AB52" s="180"/>
      <c r="AC52" s="180"/>
      <c r="AD52" s="180"/>
      <c r="AE52" s="180"/>
      <c r="AF52" s="180"/>
      <c r="AG52" s="180"/>
      <c r="AH52" s="180"/>
      <c r="AI52" s="180"/>
      <c r="AJ52" s="180"/>
    </row>
    <row r="53" spans="1:36" s="278" customFormat="1" x14ac:dyDescent="0.2">
      <c r="A53" s="180"/>
      <c r="B53" s="180"/>
      <c r="C53" s="180"/>
      <c r="D53" s="180"/>
      <c r="E53" s="180"/>
      <c r="F53" s="180"/>
      <c r="G53" s="180"/>
      <c r="H53" s="180"/>
      <c r="I53" s="180"/>
      <c r="J53" s="180"/>
      <c r="K53"/>
      <c r="L53" s="338"/>
      <c r="M53" s="180"/>
      <c r="N53" s="180"/>
      <c r="O53" s="180"/>
      <c r="P53" s="180"/>
      <c r="Q53" s="180"/>
      <c r="S53" s="180"/>
      <c r="T53" s="180"/>
      <c r="U53" s="180"/>
      <c r="V53" s="180"/>
      <c r="W53" s="180"/>
      <c r="X53" s="180"/>
      <c r="Y53" s="180"/>
      <c r="Z53" s="180"/>
      <c r="AA53" s="180"/>
      <c r="AB53" s="180"/>
      <c r="AC53" s="180"/>
      <c r="AD53" s="180"/>
      <c r="AE53" s="180"/>
      <c r="AF53" s="180"/>
      <c r="AG53" s="180"/>
      <c r="AH53" s="180"/>
      <c r="AI53" s="180"/>
      <c r="AJ53" s="180"/>
    </row>
    <row r="54" spans="1:36" s="278" customFormat="1" x14ac:dyDescent="0.2">
      <c r="A54" s="180"/>
      <c r="B54" s="180"/>
      <c r="C54" s="180"/>
      <c r="D54" s="180"/>
      <c r="E54" s="180"/>
      <c r="F54" s="180"/>
      <c r="G54" s="180"/>
      <c r="H54" s="180"/>
      <c r="I54" s="180"/>
      <c r="J54" s="180"/>
      <c r="K54"/>
      <c r="L54" s="338"/>
      <c r="M54" s="180"/>
      <c r="N54" s="180"/>
      <c r="O54" s="180"/>
      <c r="P54" s="180"/>
      <c r="Q54" s="180"/>
      <c r="S54" s="180"/>
      <c r="T54" s="180"/>
      <c r="U54" s="180"/>
      <c r="V54" s="180"/>
      <c r="W54" s="180"/>
      <c r="X54" s="180"/>
      <c r="Y54" s="180"/>
      <c r="AF54" s="180"/>
      <c r="AG54" s="180"/>
      <c r="AH54" s="180"/>
      <c r="AI54" s="180"/>
      <c r="AJ54" s="180"/>
    </row>
    <row r="55" spans="1:36" s="278" customFormat="1" x14ac:dyDescent="0.2">
      <c r="A55" s="180"/>
      <c r="B55" s="180"/>
      <c r="C55" s="180"/>
      <c r="D55" s="180"/>
      <c r="E55" s="180"/>
      <c r="F55" s="180"/>
      <c r="G55" s="180"/>
      <c r="H55" s="180"/>
      <c r="I55" s="180"/>
      <c r="J55" s="180"/>
      <c r="K55"/>
      <c r="L55" s="338"/>
      <c r="M55" s="180"/>
      <c r="N55" s="180"/>
      <c r="O55" s="180"/>
      <c r="P55" s="180"/>
      <c r="Q55" s="180"/>
      <c r="S55" s="180"/>
      <c r="T55" s="180"/>
      <c r="U55" s="180"/>
      <c r="V55" s="180"/>
      <c r="W55" s="180"/>
      <c r="X55" s="180"/>
      <c r="Y55" s="180"/>
      <c r="AF55" s="180"/>
      <c r="AG55" s="180"/>
      <c r="AH55" s="180"/>
      <c r="AI55" s="180"/>
      <c r="AJ55" s="180"/>
    </row>
    <row r="56" spans="1:36" s="278" customFormat="1" x14ac:dyDescent="0.2">
      <c r="A56" s="180"/>
      <c r="B56" s="180"/>
      <c r="C56" s="180"/>
      <c r="D56" s="180"/>
      <c r="E56" s="180"/>
      <c r="F56" s="180"/>
      <c r="G56" s="180"/>
      <c r="H56" s="180"/>
      <c r="I56" s="180"/>
      <c r="J56" s="180"/>
      <c r="K56"/>
      <c r="L56" s="338"/>
      <c r="M56" s="180"/>
      <c r="N56" s="180"/>
      <c r="O56" s="180"/>
      <c r="P56" s="180"/>
      <c r="Q56" s="180"/>
      <c r="S56" s="180"/>
      <c r="T56" s="180"/>
      <c r="U56" s="180"/>
      <c r="V56" s="180"/>
      <c r="W56" s="180"/>
      <c r="X56" s="180"/>
      <c r="Y56" s="180"/>
      <c r="AF56" s="180"/>
      <c r="AG56" s="180"/>
      <c r="AH56" s="180"/>
      <c r="AI56" s="180"/>
      <c r="AJ56" s="180"/>
    </row>
    <row r="57" spans="1:36" s="278" customFormat="1" x14ac:dyDescent="0.2">
      <c r="A57" s="180"/>
      <c r="B57" s="180"/>
      <c r="C57" s="180"/>
      <c r="D57" s="180"/>
      <c r="E57" s="180"/>
      <c r="F57" s="180"/>
      <c r="G57" s="180"/>
      <c r="H57" s="180"/>
      <c r="I57" s="180"/>
      <c r="J57" s="180"/>
      <c r="K57"/>
      <c r="L57" s="338"/>
      <c r="M57" s="180"/>
      <c r="N57" s="180"/>
      <c r="O57" s="180"/>
      <c r="P57" s="180"/>
      <c r="Q57" s="180"/>
      <c r="U57" s="180"/>
      <c r="V57" s="180"/>
      <c r="W57" s="180"/>
      <c r="X57" s="180"/>
      <c r="Y57" s="180"/>
      <c r="Z57" s="180"/>
      <c r="AA57" s="180"/>
      <c r="AB57" s="180"/>
      <c r="AC57" s="180"/>
      <c r="AD57" s="180"/>
      <c r="AE57" s="180"/>
      <c r="AF57" s="180"/>
      <c r="AG57" s="180"/>
      <c r="AH57" s="180"/>
      <c r="AI57" s="180"/>
      <c r="AJ57" s="180"/>
    </row>
    <row r="58" spans="1:36" s="278" customFormat="1" x14ac:dyDescent="0.2">
      <c r="A58" s="180"/>
      <c r="B58" s="180"/>
      <c r="C58" s="180"/>
      <c r="D58" s="180"/>
      <c r="E58" s="180"/>
      <c r="G58" s="180"/>
      <c r="H58" s="180"/>
      <c r="I58" s="180"/>
      <c r="J58" s="180"/>
      <c r="K58"/>
      <c r="L58" s="338"/>
      <c r="M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row>
    <row r="59" spans="1:36" s="278" customFormat="1" x14ac:dyDescent="0.2">
      <c r="A59" s="180"/>
      <c r="B59" s="180"/>
      <c r="C59" s="180"/>
      <c r="D59" s="180"/>
      <c r="E59" s="180"/>
      <c r="G59" s="180"/>
      <c r="H59" s="180"/>
      <c r="I59" s="180"/>
      <c r="J59" s="180"/>
      <c r="K59"/>
      <c r="L59" s="338"/>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80"/>
    </row>
    <row r="60" spans="1:36" s="278" customFormat="1" x14ac:dyDescent="0.2">
      <c r="A60" s="180"/>
      <c r="B60" s="180"/>
      <c r="C60" s="180"/>
      <c r="D60" s="180"/>
      <c r="E60" s="180"/>
      <c r="F60" s="180"/>
      <c r="G60" s="180"/>
      <c r="H60" s="180"/>
      <c r="I60" s="180"/>
      <c r="J60" s="180"/>
      <c r="K60"/>
      <c r="L60" s="338"/>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row>
    <row r="61" spans="1:36" s="278" customFormat="1" x14ac:dyDescent="0.2">
      <c r="A61" s="180"/>
      <c r="B61" s="180"/>
      <c r="C61" s="180"/>
      <c r="D61" s="180"/>
      <c r="E61" s="180"/>
      <c r="F61" s="180"/>
      <c r="G61" s="180"/>
      <c r="H61" s="180"/>
      <c r="I61" s="180"/>
      <c r="J61" s="180"/>
      <c r="K61"/>
      <c r="L61" s="338"/>
      <c r="M61" s="180"/>
      <c r="N61" s="180"/>
      <c r="O61" s="180"/>
      <c r="P61" s="180"/>
      <c r="Q61" s="180"/>
      <c r="X61" s="180"/>
      <c r="Y61" s="180"/>
      <c r="Z61" s="180"/>
      <c r="AA61" s="180"/>
      <c r="AB61" s="180"/>
      <c r="AC61" s="180"/>
      <c r="AD61" s="180"/>
      <c r="AE61" s="180"/>
      <c r="AF61" s="180"/>
      <c r="AG61" s="180"/>
      <c r="AH61" s="180"/>
      <c r="AI61" s="180"/>
      <c r="AJ61" s="180"/>
    </row>
    <row r="62" spans="1:36" x14ac:dyDescent="0.2">
      <c r="A62" s="215" t="s">
        <v>552</v>
      </c>
      <c r="S62" s="180"/>
      <c r="T62" s="180"/>
      <c r="U62" s="180"/>
      <c r="V62" s="180"/>
      <c r="W62" s="180"/>
    </row>
    <row r="63" spans="1:36" x14ac:dyDescent="0.2">
      <c r="A63" s="215" t="s">
        <v>553</v>
      </c>
      <c r="S63" s="180"/>
      <c r="T63" s="180"/>
      <c r="U63" s="180"/>
      <c r="V63" s="180"/>
      <c r="W63" s="180"/>
    </row>
    <row r="64" spans="1:36" x14ac:dyDescent="0.2">
      <c r="C64" s="278"/>
      <c r="J64" s="278"/>
      <c r="K64" s="278"/>
      <c r="L64" s="278"/>
      <c r="M64" s="278"/>
      <c r="N64" s="278"/>
      <c r="O64" s="278"/>
      <c r="P64" s="278"/>
      <c r="Q64" s="180"/>
      <c r="R64" s="180"/>
      <c r="S64" s="180"/>
      <c r="T64" s="180"/>
      <c r="U64" s="180"/>
      <c r="V64" s="180"/>
      <c r="W64" s="180"/>
    </row>
    <row r="65" spans="1:23" x14ac:dyDescent="0.2">
      <c r="A65" s="845" t="s">
        <v>567</v>
      </c>
      <c r="B65" s="955"/>
      <c r="C65" s="955"/>
      <c r="E65" s="845" t="s">
        <v>566</v>
      </c>
      <c r="F65" s="845"/>
      <c r="G65" s="845"/>
      <c r="H65" s="845"/>
      <c r="I65" s="845"/>
      <c r="J65" s="845"/>
      <c r="K65" s="278"/>
      <c r="L65" s="278"/>
      <c r="M65" s="278"/>
      <c r="N65" s="278"/>
      <c r="O65" s="278"/>
      <c r="P65" s="278"/>
      <c r="Q65" s="180"/>
      <c r="R65" s="180"/>
      <c r="S65" s="180"/>
      <c r="T65" s="180"/>
      <c r="U65" s="180"/>
      <c r="V65" s="180"/>
      <c r="W65" s="180"/>
    </row>
    <row r="66" spans="1:23" ht="12.75" customHeight="1" x14ac:dyDescent="0.2">
      <c r="A66" s="321"/>
      <c r="B66" s="275" t="s">
        <v>549</v>
      </c>
      <c r="C66" s="342"/>
      <c r="E66" s="915" t="s">
        <v>547</v>
      </c>
      <c r="F66" s="896" t="s">
        <v>675</v>
      </c>
      <c r="G66" s="896" t="s">
        <v>478</v>
      </c>
      <c r="H66" s="915" t="s">
        <v>724</v>
      </c>
      <c r="I66" s="915" t="s">
        <v>725</v>
      </c>
      <c r="J66" s="950" t="s">
        <v>154</v>
      </c>
      <c r="Q66" s="180"/>
      <c r="R66" s="180"/>
      <c r="S66" s="180"/>
      <c r="T66" s="180"/>
      <c r="U66" s="180"/>
      <c r="V66" s="180"/>
      <c r="W66" s="180"/>
    </row>
    <row r="67" spans="1:23" x14ac:dyDescent="0.2">
      <c r="A67" s="341"/>
      <c r="B67" s="275" t="s">
        <v>558</v>
      </c>
      <c r="C67" s="342"/>
      <c r="E67" s="915"/>
      <c r="F67" s="896"/>
      <c r="G67" s="896"/>
      <c r="H67" s="950"/>
      <c r="I67" s="950"/>
      <c r="J67" s="950"/>
      <c r="Q67" s="180"/>
      <c r="R67" s="180"/>
      <c r="S67" s="180"/>
      <c r="T67" s="180"/>
      <c r="U67" s="180"/>
      <c r="V67" s="180"/>
      <c r="W67" s="180"/>
    </row>
    <row r="68" spans="1:23" x14ac:dyDescent="0.2">
      <c r="A68" s="321"/>
      <c r="B68" s="346" t="s">
        <v>472</v>
      </c>
      <c r="C68" s="334"/>
      <c r="E68" s="333"/>
      <c r="F68" s="269"/>
      <c r="G68" s="299" t="str">
        <f t="shared" ref="G68:G99" si="0">IF(F68="","",F68-$C$77)</f>
        <v/>
      </c>
      <c r="H68" s="335"/>
      <c r="I68" s="333"/>
      <c r="J68" s="349"/>
      <c r="Q68" s="180"/>
      <c r="R68" s="180"/>
      <c r="S68" s="180"/>
      <c r="T68" s="180"/>
      <c r="U68" s="180"/>
      <c r="V68" s="180"/>
      <c r="W68" s="180"/>
    </row>
    <row r="69" spans="1:23" x14ac:dyDescent="0.2">
      <c r="A69" s="280"/>
      <c r="B69" s="275" t="s">
        <v>473</v>
      </c>
      <c r="C69" s="334"/>
      <c r="E69" s="333"/>
      <c r="F69" s="269"/>
      <c r="G69" s="298" t="str">
        <f t="shared" si="0"/>
        <v/>
      </c>
      <c r="H69" s="335"/>
      <c r="I69" s="333"/>
      <c r="J69" s="349"/>
      <c r="Q69" s="180"/>
      <c r="R69" s="180"/>
      <c r="S69" s="180"/>
      <c r="T69" s="180"/>
      <c r="U69" s="180"/>
      <c r="V69" s="180"/>
      <c r="W69" s="180"/>
    </row>
    <row r="70" spans="1:23" x14ac:dyDescent="0.2">
      <c r="A70" s="280"/>
      <c r="B70" s="344" t="s">
        <v>679</v>
      </c>
      <c r="C70" s="334"/>
      <c r="E70" s="333"/>
      <c r="F70" s="269"/>
      <c r="G70" s="298" t="str">
        <f t="shared" si="0"/>
        <v/>
      </c>
      <c r="H70" s="335"/>
      <c r="I70" s="333"/>
      <c r="J70" s="349"/>
      <c r="Q70" s="180"/>
      <c r="R70" s="180"/>
      <c r="S70" s="180"/>
      <c r="T70" s="180"/>
      <c r="U70" s="180"/>
      <c r="V70" s="180"/>
      <c r="W70" s="180"/>
    </row>
    <row r="71" spans="1:23" x14ac:dyDescent="0.2">
      <c r="A71" s="280"/>
      <c r="B71" s="344" t="s">
        <v>136</v>
      </c>
      <c r="C71" s="334"/>
      <c r="E71" s="333"/>
      <c r="F71" s="269"/>
      <c r="G71" s="298" t="str">
        <f t="shared" si="0"/>
        <v/>
      </c>
      <c r="H71" s="335"/>
      <c r="I71" s="333"/>
      <c r="J71" s="349"/>
      <c r="Q71" s="180"/>
      <c r="R71" s="180"/>
      <c r="S71" s="180"/>
      <c r="T71" s="180"/>
      <c r="U71" s="180"/>
      <c r="V71" s="180"/>
      <c r="W71" s="180"/>
    </row>
    <row r="72" spans="1:23" x14ac:dyDescent="0.2">
      <c r="A72" s="280"/>
      <c r="B72" s="344" t="s">
        <v>499</v>
      </c>
      <c r="C72" s="240"/>
      <c r="E72" s="333"/>
      <c r="F72" s="269"/>
      <c r="G72" s="298" t="str">
        <f t="shared" si="0"/>
        <v/>
      </c>
      <c r="H72" s="335"/>
      <c r="I72" s="333"/>
      <c r="J72" s="349"/>
      <c r="Q72" s="180"/>
      <c r="R72" s="180"/>
      <c r="S72" s="180"/>
      <c r="T72" s="180"/>
      <c r="U72" s="180"/>
      <c r="V72" s="180"/>
      <c r="W72" s="180"/>
    </row>
    <row r="73" spans="1:23" x14ac:dyDescent="0.2">
      <c r="A73" s="341"/>
      <c r="B73" s="347" t="s">
        <v>500</v>
      </c>
      <c r="C73" s="241"/>
      <c r="E73" s="333"/>
      <c r="F73" s="269"/>
      <c r="G73" s="298" t="str">
        <f t="shared" si="0"/>
        <v/>
      </c>
      <c r="H73" s="335"/>
      <c r="I73" s="333"/>
      <c r="J73" s="349"/>
      <c r="Q73" s="180"/>
      <c r="R73" s="180"/>
      <c r="S73" s="180"/>
      <c r="T73" s="180"/>
      <c r="U73" s="180"/>
      <c r="V73" s="180"/>
      <c r="W73" s="180"/>
    </row>
    <row r="74" spans="1:23" x14ac:dyDescent="0.2">
      <c r="A74" s="321"/>
      <c r="B74" s="346" t="s">
        <v>568</v>
      </c>
      <c r="C74" s="342"/>
      <c r="E74" s="333"/>
      <c r="F74" s="269"/>
      <c r="G74" s="298" t="str">
        <f t="shared" si="0"/>
        <v/>
      </c>
      <c r="H74" s="335"/>
      <c r="I74" s="333"/>
      <c r="J74" s="349"/>
      <c r="Q74" s="180"/>
      <c r="R74" s="180"/>
      <c r="S74" s="180"/>
      <c r="T74" s="180"/>
      <c r="U74" s="180"/>
      <c r="V74" s="180"/>
      <c r="W74" s="180"/>
    </row>
    <row r="75" spans="1:23" ht="15.75" x14ac:dyDescent="0.2">
      <c r="A75" s="280"/>
      <c r="B75" s="275" t="s">
        <v>723</v>
      </c>
      <c r="C75" s="342"/>
      <c r="E75" s="333"/>
      <c r="F75" s="269"/>
      <c r="G75" s="298" t="str">
        <f t="shared" si="0"/>
        <v/>
      </c>
      <c r="H75" s="335"/>
      <c r="I75" s="333"/>
      <c r="J75" s="349"/>
      <c r="Q75" s="180"/>
      <c r="R75" s="180"/>
      <c r="S75" s="180"/>
      <c r="T75" s="180"/>
      <c r="U75" s="180"/>
      <c r="V75" s="180"/>
      <c r="W75" s="180"/>
    </row>
    <row r="76" spans="1:23" x14ac:dyDescent="0.2">
      <c r="A76" s="341"/>
      <c r="B76" s="345" t="s">
        <v>565</v>
      </c>
      <c r="C76" s="342"/>
      <c r="E76" s="333"/>
      <c r="F76" s="269"/>
      <c r="G76" s="298" t="str">
        <f t="shared" si="0"/>
        <v/>
      </c>
      <c r="H76" s="335"/>
      <c r="I76" s="333"/>
      <c r="J76" s="349"/>
      <c r="Q76" s="180"/>
      <c r="R76" s="180"/>
      <c r="S76" s="180"/>
      <c r="T76" s="180"/>
      <c r="U76" s="180"/>
      <c r="V76" s="180"/>
      <c r="W76" s="180"/>
    </row>
    <row r="77" spans="1:23" ht="15.75" x14ac:dyDescent="0.2">
      <c r="A77" s="280"/>
      <c r="B77" s="275" t="s">
        <v>710</v>
      </c>
      <c r="C77" s="348" t="str">
        <f>IF(C82="","",AVERAGE(C78:C82))</f>
        <v/>
      </c>
      <c r="E77" s="333"/>
      <c r="F77" s="269"/>
      <c r="G77" s="298" t="str">
        <f t="shared" si="0"/>
        <v/>
      </c>
      <c r="H77" s="335"/>
      <c r="I77" s="333"/>
      <c r="J77" s="349"/>
      <c r="Q77" s="180"/>
      <c r="R77" s="180"/>
      <c r="S77" s="180"/>
      <c r="T77" s="180"/>
      <c r="U77" s="180"/>
      <c r="V77" s="180"/>
      <c r="W77" s="180"/>
    </row>
    <row r="78" spans="1:23" x14ac:dyDescent="0.2">
      <c r="A78" s="280"/>
      <c r="B78" s="275">
        <v>1</v>
      </c>
      <c r="C78" s="243"/>
      <c r="E78" s="333"/>
      <c r="F78" s="269"/>
      <c r="G78" s="298" t="str">
        <f t="shared" si="0"/>
        <v/>
      </c>
      <c r="H78" s="335"/>
      <c r="I78" s="333"/>
      <c r="J78" s="349"/>
      <c r="Q78" s="180"/>
      <c r="R78" s="180"/>
      <c r="S78" s="180"/>
      <c r="T78" s="180"/>
      <c r="U78" s="180"/>
      <c r="V78" s="180"/>
      <c r="W78" s="180"/>
    </row>
    <row r="79" spans="1:23" x14ac:dyDescent="0.2">
      <c r="A79" s="280"/>
      <c r="B79" s="275">
        <v>2</v>
      </c>
      <c r="C79" s="273"/>
      <c r="E79" s="333"/>
      <c r="F79" s="269"/>
      <c r="G79" s="298" t="str">
        <f t="shared" si="0"/>
        <v/>
      </c>
      <c r="H79" s="335"/>
      <c r="I79" s="333"/>
      <c r="J79" s="349"/>
      <c r="Q79" s="180"/>
      <c r="R79" s="180"/>
      <c r="S79" s="180"/>
      <c r="T79" s="180"/>
      <c r="U79" s="180"/>
      <c r="V79" s="180"/>
      <c r="W79" s="180"/>
    </row>
    <row r="80" spans="1:23" x14ac:dyDescent="0.2">
      <c r="A80" s="280"/>
      <c r="B80" s="275">
        <v>3</v>
      </c>
      <c r="C80" s="273"/>
      <c r="E80" s="333"/>
      <c r="F80" s="269"/>
      <c r="G80" s="298" t="str">
        <f t="shared" si="0"/>
        <v/>
      </c>
      <c r="H80" s="335"/>
      <c r="I80" s="333"/>
      <c r="J80" s="349"/>
      <c r="Q80" s="180"/>
      <c r="R80" s="180"/>
      <c r="S80" s="180"/>
      <c r="T80" s="180"/>
      <c r="U80" s="180"/>
      <c r="V80" s="180"/>
      <c r="W80" s="180"/>
    </row>
    <row r="81" spans="1:23" x14ac:dyDescent="0.2">
      <c r="A81" s="280"/>
      <c r="B81" s="275">
        <v>4</v>
      </c>
      <c r="C81" s="273"/>
      <c r="E81" s="333"/>
      <c r="F81" s="269"/>
      <c r="G81" s="298" t="str">
        <f t="shared" si="0"/>
        <v/>
      </c>
      <c r="H81" s="335"/>
      <c r="I81" s="333"/>
      <c r="J81" s="349"/>
      <c r="Q81" s="180"/>
      <c r="R81" s="180"/>
      <c r="S81" s="180"/>
      <c r="T81" s="180"/>
      <c r="U81" s="180"/>
      <c r="V81" s="180"/>
      <c r="W81" s="180"/>
    </row>
    <row r="82" spans="1:23" x14ac:dyDescent="0.2">
      <c r="A82" s="341"/>
      <c r="B82" s="345">
        <v>5</v>
      </c>
      <c r="C82" s="243"/>
      <c r="E82" s="333"/>
      <c r="F82" s="269"/>
      <c r="G82" s="298" t="str">
        <f t="shared" si="0"/>
        <v/>
      </c>
      <c r="H82" s="335"/>
      <c r="I82" s="333"/>
      <c r="J82" s="349"/>
      <c r="Q82" s="180"/>
      <c r="R82" s="180"/>
      <c r="S82" s="180"/>
      <c r="T82" s="180"/>
      <c r="U82" s="180"/>
      <c r="V82" s="180"/>
      <c r="W82" s="180"/>
    </row>
    <row r="83" spans="1:23" x14ac:dyDescent="0.2">
      <c r="A83" s="180" t="s">
        <v>569</v>
      </c>
      <c r="B83" s="216"/>
      <c r="E83" s="333"/>
      <c r="F83" s="269"/>
      <c r="G83" s="298" t="str">
        <f t="shared" si="0"/>
        <v/>
      </c>
      <c r="H83" s="335"/>
      <c r="I83" s="333"/>
      <c r="J83" s="349"/>
      <c r="Q83" s="180"/>
      <c r="R83" s="180"/>
      <c r="S83" s="180"/>
      <c r="T83" s="180"/>
      <c r="U83" s="180"/>
      <c r="V83" s="180"/>
      <c r="W83" s="180"/>
    </row>
    <row r="84" spans="1:23" x14ac:dyDescent="0.2">
      <c r="A84" s="180" t="s">
        <v>570</v>
      </c>
      <c r="E84" s="333"/>
      <c r="F84" s="269"/>
      <c r="G84" s="298" t="str">
        <f t="shared" si="0"/>
        <v/>
      </c>
      <c r="H84" s="335"/>
      <c r="I84" s="333"/>
      <c r="J84" s="349"/>
      <c r="Q84" s="180"/>
      <c r="R84" s="180"/>
      <c r="S84" s="180"/>
      <c r="T84" s="180"/>
      <c r="U84" s="180"/>
      <c r="V84" s="180"/>
      <c r="W84" s="180"/>
    </row>
    <row r="85" spans="1:23" x14ac:dyDescent="0.2">
      <c r="A85" s="180" t="s">
        <v>571</v>
      </c>
      <c r="E85" s="333"/>
      <c r="F85" s="269"/>
      <c r="G85" s="298" t="str">
        <f t="shared" si="0"/>
        <v/>
      </c>
      <c r="H85" s="335"/>
      <c r="I85" s="333"/>
      <c r="J85" s="349"/>
      <c r="Q85" s="180"/>
      <c r="R85" s="180"/>
      <c r="S85" s="180"/>
      <c r="T85" s="180"/>
      <c r="U85" s="180"/>
      <c r="V85" s="180"/>
      <c r="W85" s="180"/>
    </row>
    <row r="86" spans="1:23" x14ac:dyDescent="0.2">
      <c r="E86" s="333"/>
      <c r="F86" s="269"/>
      <c r="G86" s="298" t="str">
        <f t="shared" si="0"/>
        <v/>
      </c>
      <c r="H86" s="335"/>
      <c r="I86" s="333"/>
      <c r="J86" s="349"/>
      <c r="Q86" s="180"/>
      <c r="R86" s="180"/>
      <c r="S86" s="180"/>
      <c r="T86" s="180"/>
      <c r="U86" s="180"/>
      <c r="V86" s="180"/>
      <c r="W86" s="180"/>
    </row>
    <row r="87" spans="1:23" x14ac:dyDescent="0.2">
      <c r="A87" s="180" t="s">
        <v>240</v>
      </c>
      <c r="E87" s="333"/>
      <c r="F87" s="269"/>
      <c r="G87" s="298" t="str">
        <f t="shared" si="0"/>
        <v/>
      </c>
      <c r="H87" s="335"/>
      <c r="I87" s="333"/>
      <c r="J87" s="349"/>
      <c r="Q87" s="180"/>
      <c r="R87" s="180"/>
      <c r="S87" s="180"/>
      <c r="T87" s="180"/>
      <c r="U87" s="180"/>
      <c r="V87" s="180"/>
      <c r="W87" s="180"/>
    </row>
    <row r="88" spans="1:23" x14ac:dyDescent="0.2">
      <c r="A88" s="836"/>
      <c r="B88" s="837"/>
      <c r="C88" s="838"/>
      <c r="E88" s="333"/>
      <c r="F88" s="269"/>
      <c r="G88" s="298" t="str">
        <f t="shared" si="0"/>
        <v/>
      </c>
      <c r="H88" s="335"/>
      <c r="I88" s="333"/>
      <c r="J88" s="349"/>
      <c r="Q88" s="180"/>
      <c r="R88" s="180"/>
      <c r="S88" s="180"/>
      <c r="T88" s="180"/>
      <c r="U88" s="180"/>
      <c r="V88" s="180"/>
      <c r="W88" s="180"/>
    </row>
    <row r="89" spans="1:23" x14ac:dyDescent="0.2">
      <c r="A89" s="839"/>
      <c r="B89" s="840"/>
      <c r="C89" s="841"/>
      <c r="E89" s="333"/>
      <c r="F89" s="269"/>
      <c r="G89" s="298" t="str">
        <f t="shared" si="0"/>
        <v/>
      </c>
      <c r="H89" s="335"/>
      <c r="I89" s="333"/>
      <c r="J89" s="349"/>
      <c r="Q89" s="180"/>
      <c r="R89" s="180"/>
      <c r="S89" s="180"/>
      <c r="T89" s="180"/>
      <c r="U89" s="180"/>
      <c r="V89" s="180"/>
      <c r="W89" s="180"/>
    </row>
    <row r="90" spans="1:23" x14ac:dyDescent="0.2">
      <c r="A90" s="839"/>
      <c r="B90" s="840"/>
      <c r="C90" s="841"/>
      <c r="E90" s="333"/>
      <c r="F90" s="269"/>
      <c r="G90" s="298" t="str">
        <f t="shared" si="0"/>
        <v/>
      </c>
      <c r="H90" s="335"/>
      <c r="I90" s="333"/>
      <c r="J90" s="349"/>
      <c r="Q90" s="180"/>
      <c r="R90" s="180"/>
      <c r="S90" s="180"/>
      <c r="T90" s="180"/>
      <c r="U90" s="180"/>
      <c r="V90" s="180"/>
      <c r="W90" s="180"/>
    </row>
    <row r="91" spans="1:23" x14ac:dyDescent="0.2">
      <c r="A91" s="839"/>
      <c r="B91" s="840"/>
      <c r="C91" s="841"/>
      <c r="E91" s="333"/>
      <c r="F91" s="269"/>
      <c r="G91" s="298" t="str">
        <f t="shared" si="0"/>
        <v/>
      </c>
      <c r="H91" s="335"/>
      <c r="I91" s="333"/>
      <c r="J91" s="349"/>
      <c r="Q91" s="180"/>
      <c r="R91" s="180"/>
      <c r="S91" s="180"/>
      <c r="T91" s="180"/>
      <c r="U91" s="180"/>
      <c r="V91" s="180"/>
      <c r="W91" s="180"/>
    </row>
    <row r="92" spans="1:23" x14ac:dyDescent="0.2">
      <c r="A92" s="839"/>
      <c r="B92" s="840"/>
      <c r="C92" s="841"/>
      <c r="E92" s="333"/>
      <c r="F92" s="269"/>
      <c r="G92" s="298" t="str">
        <f t="shared" si="0"/>
        <v/>
      </c>
      <c r="H92" s="335"/>
      <c r="I92" s="333"/>
      <c r="J92" s="349"/>
      <c r="Q92" s="180"/>
      <c r="R92" s="180"/>
      <c r="S92" s="180"/>
      <c r="T92" s="180"/>
      <c r="U92" s="180"/>
      <c r="V92" s="180"/>
      <c r="W92" s="180"/>
    </row>
    <row r="93" spans="1:23" x14ac:dyDescent="0.2">
      <c r="A93" s="842"/>
      <c r="B93" s="843"/>
      <c r="C93" s="844"/>
      <c r="E93" s="333"/>
      <c r="F93" s="269"/>
      <c r="G93" s="298" t="str">
        <f t="shared" si="0"/>
        <v/>
      </c>
      <c r="H93" s="335"/>
      <c r="I93" s="333"/>
      <c r="J93" s="349"/>
      <c r="Q93" s="180"/>
      <c r="R93" s="180"/>
      <c r="S93" s="180"/>
      <c r="T93" s="180"/>
      <c r="U93" s="180"/>
      <c r="V93" s="180"/>
      <c r="W93" s="180"/>
    </row>
    <row r="94" spans="1:23" x14ac:dyDescent="0.2">
      <c r="E94" s="333"/>
      <c r="F94" s="269"/>
      <c r="G94" s="298" t="str">
        <f t="shared" si="0"/>
        <v/>
      </c>
      <c r="H94" s="335"/>
      <c r="I94" s="333"/>
      <c r="J94" s="349"/>
      <c r="Q94" s="180"/>
      <c r="R94" s="180"/>
      <c r="S94" s="180"/>
      <c r="T94" s="180"/>
      <c r="U94" s="180"/>
      <c r="V94" s="180"/>
      <c r="W94" s="180"/>
    </row>
    <row r="95" spans="1:23" x14ac:dyDescent="0.2">
      <c r="E95" s="333"/>
      <c r="F95" s="269"/>
      <c r="G95" s="298" t="str">
        <f t="shared" si="0"/>
        <v/>
      </c>
      <c r="H95" s="335"/>
      <c r="I95" s="333"/>
      <c r="J95" s="349"/>
      <c r="Q95" s="180"/>
      <c r="R95" s="180"/>
      <c r="S95" s="180"/>
      <c r="T95" s="180"/>
      <c r="U95" s="180"/>
      <c r="V95" s="180"/>
      <c r="W95" s="180"/>
    </row>
    <row r="96" spans="1:23" x14ac:dyDescent="0.2">
      <c r="E96" s="333"/>
      <c r="F96" s="269"/>
      <c r="G96" s="298" t="str">
        <f t="shared" si="0"/>
        <v/>
      </c>
      <c r="H96" s="335"/>
      <c r="I96" s="333"/>
      <c r="J96" s="349"/>
      <c r="Q96" s="180"/>
      <c r="R96" s="180"/>
      <c r="S96" s="180"/>
      <c r="T96" s="180"/>
      <c r="U96" s="180"/>
      <c r="V96" s="180"/>
      <c r="W96" s="180"/>
    </row>
    <row r="97" spans="5:23" x14ac:dyDescent="0.2">
      <c r="E97" s="333"/>
      <c r="F97" s="269"/>
      <c r="G97" s="298" t="str">
        <f t="shared" si="0"/>
        <v/>
      </c>
      <c r="H97" s="335"/>
      <c r="I97" s="333"/>
      <c r="J97" s="349"/>
      <c r="Q97" s="180"/>
      <c r="R97" s="180"/>
      <c r="S97" s="180"/>
      <c r="T97" s="180"/>
      <c r="U97" s="180"/>
      <c r="V97" s="180"/>
      <c r="W97" s="180"/>
    </row>
    <row r="98" spans="5:23" x14ac:dyDescent="0.2">
      <c r="E98" s="333"/>
      <c r="F98" s="269"/>
      <c r="G98" s="298" t="str">
        <f t="shared" si="0"/>
        <v/>
      </c>
      <c r="H98" s="335"/>
      <c r="I98" s="333"/>
      <c r="J98" s="349"/>
      <c r="Q98" s="180"/>
      <c r="R98" s="180"/>
      <c r="S98" s="180"/>
      <c r="T98" s="180"/>
      <c r="U98" s="180"/>
      <c r="V98" s="180"/>
      <c r="W98" s="180"/>
    </row>
    <row r="99" spans="5:23" x14ac:dyDescent="0.2">
      <c r="E99" s="333"/>
      <c r="F99" s="269"/>
      <c r="G99" s="298" t="str">
        <f t="shared" si="0"/>
        <v/>
      </c>
      <c r="H99" s="335"/>
      <c r="I99" s="333"/>
      <c r="J99" s="349"/>
      <c r="Q99" s="180"/>
      <c r="R99" s="180"/>
      <c r="S99" s="180"/>
      <c r="T99" s="180"/>
      <c r="U99" s="180"/>
      <c r="V99" s="180"/>
      <c r="W99" s="180"/>
    </row>
    <row r="100" spans="5:23" x14ac:dyDescent="0.2">
      <c r="E100" s="333"/>
      <c r="F100" s="269"/>
      <c r="G100" s="298" t="str">
        <f t="shared" ref="G100:G123" si="1">IF(F100="","",F100-$C$77)</f>
        <v/>
      </c>
      <c r="H100" s="335"/>
      <c r="I100" s="333"/>
      <c r="J100" s="349"/>
      <c r="Q100" s="180"/>
      <c r="R100" s="180"/>
      <c r="S100" s="180"/>
      <c r="T100" s="180"/>
      <c r="U100" s="180"/>
      <c r="V100" s="180"/>
      <c r="W100" s="180"/>
    </row>
    <row r="101" spans="5:23" x14ac:dyDescent="0.2">
      <c r="E101" s="333"/>
      <c r="F101" s="269"/>
      <c r="G101" s="298" t="str">
        <f t="shared" si="1"/>
        <v/>
      </c>
      <c r="H101" s="335"/>
      <c r="I101" s="333"/>
      <c r="J101" s="349"/>
      <c r="Q101" s="180"/>
      <c r="R101" s="180"/>
      <c r="S101" s="180"/>
      <c r="T101" s="180"/>
      <c r="U101" s="180"/>
      <c r="V101" s="180"/>
      <c r="W101" s="180"/>
    </row>
    <row r="102" spans="5:23" x14ac:dyDescent="0.2">
      <c r="E102" s="333"/>
      <c r="F102" s="269"/>
      <c r="G102" s="298" t="str">
        <f t="shared" si="1"/>
        <v/>
      </c>
      <c r="H102" s="335"/>
      <c r="I102" s="333"/>
      <c r="J102" s="349"/>
      <c r="Q102" s="180"/>
      <c r="R102" s="180"/>
      <c r="S102" s="180"/>
      <c r="T102" s="180"/>
      <c r="U102" s="180"/>
      <c r="V102" s="180"/>
      <c r="W102" s="180"/>
    </row>
    <row r="103" spans="5:23" x14ac:dyDescent="0.2">
      <c r="E103" s="333"/>
      <c r="F103" s="269"/>
      <c r="G103" s="298" t="str">
        <f t="shared" si="1"/>
        <v/>
      </c>
      <c r="H103" s="335"/>
      <c r="I103" s="333"/>
      <c r="J103" s="349"/>
      <c r="Q103" s="180"/>
      <c r="R103" s="180"/>
      <c r="S103" s="180"/>
      <c r="T103" s="180"/>
      <c r="U103" s="180"/>
      <c r="V103" s="180"/>
      <c r="W103" s="180"/>
    </row>
    <row r="104" spans="5:23" x14ac:dyDescent="0.2">
      <c r="E104" s="333"/>
      <c r="F104" s="269"/>
      <c r="G104" s="298" t="str">
        <f t="shared" si="1"/>
        <v/>
      </c>
      <c r="H104" s="335"/>
      <c r="I104" s="333"/>
      <c r="J104" s="349"/>
      <c r="Q104" s="180"/>
      <c r="R104" s="180"/>
      <c r="S104" s="180"/>
      <c r="T104" s="180"/>
      <c r="U104" s="180"/>
      <c r="V104" s="180"/>
      <c r="W104" s="180"/>
    </row>
    <row r="105" spans="5:23" x14ac:dyDescent="0.2">
      <c r="E105" s="333"/>
      <c r="F105" s="269"/>
      <c r="G105" s="298" t="str">
        <f t="shared" si="1"/>
        <v/>
      </c>
      <c r="H105" s="335"/>
      <c r="I105" s="333"/>
      <c r="J105" s="349"/>
      <c r="Q105" s="180"/>
      <c r="R105" s="180"/>
      <c r="S105" s="180"/>
      <c r="T105" s="180"/>
      <c r="U105" s="180"/>
      <c r="V105" s="180"/>
      <c r="W105" s="180"/>
    </row>
    <row r="106" spans="5:23" x14ac:dyDescent="0.2">
      <c r="E106" s="333"/>
      <c r="F106" s="269"/>
      <c r="G106" s="298" t="str">
        <f t="shared" si="1"/>
        <v/>
      </c>
      <c r="H106" s="335"/>
      <c r="I106" s="333"/>
      <c r="J106" s="349"/>
      <c r="Q106" s="180"/>
      <c r="R106" s="180"/>
      <c r="S106" s="180"/>
      <c r="T106" s="180"/>
      <c r="U106" s="180"/>
      <c r="V106" s="180"/>
      <c r="W106" s="180"/>
    </row>
    <row r="107" spans="5:23" x14ac:dyDescent="0.2">
      <c r="E107" s="333"/>
      <c r="F107" s="269"/>
      <c r="G107" s="298" t="str">
        <f t="shared" si="1"/>
        <v/>
      </c>
      <c r="H107" s="335"/>
      <c r="I107" s="333"/>
      <c r="J107" s="349"/>
      <c r="Q107" s="180"/>
      <c r="R107" s="180"/>
      <c r="S107" s="180"/>
      <c r="T107" s="180"/>
      <c r="U107" s="180"/>
      <c r="V107" s="180"/>
      <c r="W107" s="180"/>
    </row>
    <row r="108" spans="5:23" x14ac:dyDescent="0.2">
      <c r="E108" s="333"/>
      <c r="F108" s="269"/>
      <c r="G108" s="298" t="str">
        <f t="shared" si="1"/>
        <v/>
      </c>
      <c r="H108" s="335"/>
      <c r="I108" s="333"/>
      <c r="J108" s="349"/>
      <c r="Q108" s="180"/>
      <c r="R108" s="180"/>
      <c r="S108" s="180"/>
      <c r="T108" s="180"/>
      <c r="U108" s="180"/>
      <c r="V108" s="180"/>
      <c r="W108" s="180"/>
    </row>
    <row r="109" spans="5:23" x14ac:dyDescent="0.2">
      <c r="E109" s="333"/>
      <c r="F109" s="269"/>
      <c r="G109" s="298" t="str">
        <f t="shared" si="1"/>
        <v/>
      </c>
      <c r="H109" s="335"/>
      <c r="I109" s="333"/>
      <c r="J109" s="349"/>
      <c r="Q109" s="180"/>
      <c r="R109" s="180"/>
      <c r="S109" s="180"/>
      <c r="T109" s="180"/>
      <c r="U109" s="180"/>
      <c r="V109" s="180"/>
      <c r="W109" s="180"/>
    </row>
    <row r="110" spans="5:23" x14ac:dyDescent="0.2">
      <c r="E110" s="333"/>
      <c r="F110" s="269"/>
      <c r="G110" s="298" t="str">
        <f t="shared" si="1"/>
        <v/>
      </c>
      <c r="H110" s="335"/>
      <c r="I110" s="333"/>
      <c r="J110" s="349"/>
      <c r="Q110" s="180"/>
      <c r="R110" s="180"/>
      <c r="S110" s="180"/>
      <c r="T110" s="180"/>
      <c r="U110" s="180"/>
      <c r="V110" s="180"/>
      <c r="W110" s="180"/>
    </row>
    <row r="111" spans="5:23" x14ac:dyDescent="0.2">
      <c r="E111" s="333"/>
      <c r="F111" s="269"/>
      <c r="G111" s="298" t="str">
        <f t="shared" si="1"/>
        <v/>
      </c>
      <c r="H111" s="335"/>
      <c r="I111" s="333"/>
      <c r="J111" s="349"/>
      <c r="Q111" s="180"/>
      <c r="R111" s="180"/>
      <c r="S111" s="180"/>
      <c r="T111" s="180"/>
      <c r="U111" s="180"/>
      <c r="V111" s="180"/>
      <c r="W111" s="180"/>
    </row>
    <row r="112" spans="5:23" x14ac:dyDescent="0.2">
      <c r="E112" s="333"/>
      <c r="F112" s="269"/>
      <c r="G112" s="298" t="str">
        <f t="shared" si="1"/>
        <v/>
      </c>
      <c r="H112" s="335"/>
      <c r="I112" s="333"/>
      <c r="J112" s="349"/>
      <c r="Q112" s="180"/>
      <c r="R112" s="180"/>
      <c r="S112" s="180"/>
      <c r="T112" s="180"/>
      <c r="U112" s="180"/>
      <c r="V112" s="180"/>
      <c r="W112" s="180"/>
    </row>
    <row r="113" spans="1:23" x14ac:dyDescent="0.2">
      <c r="E113" s="333"/>
      <c r="F113" s="269"/>
      <c r="G113" s="298" t="str">
        <f t="shared" si="1"/>
        <v/>
      </c>
      <c r="H113" s="335"/>
      <c r="I113" s="333"/>
      <c r="J113" s="349"/>
      <c r="Q113" s="180"/>
      <c r="R113" s="180"/>
      <c r="S113" s="180"/>
      <c r="T113" s="180"/>
      <c r="U113" s="180"/>
      <c r="V113" s="180"/>
      <c r="W113" s="180"/>
    </row>
    <row r="114" spans="1:23" x14ac:dyDescent="0.2">
      <c r="E114" s="333"/>
      <c r="F114" s="269"/>
      <c r="G114" s="298" t="str">
        <f t="shared" si="1"/>
        <v/>
      </c>
      <c r="H114" s="335"/>
      <c r="I114" s="333"/>
      <c r="J114" s="349"/>
      <c r="Q114" s="180"/>
      <c r="R114" s="180"/>
      <c r="S114" s="180"/>
      <c r="T114" s="180"/>
      <c r="U114" s="180"/>
      <c r="V114" s="180"/>
      <c r="W114" s="180"/>
    </row>
    <row r="115" spans="1:23" x14ac:dyDescent="0.2">
      <c r="E115" s="394"/>
      <c r="F115" s="269"/>
      <c r="G115" s="332"/>
      <c r="H115" s="398"/>
      <c r="I115" s="394"/>
      <c r="J115" s="349"/>
      <c r="Q115" s="180"/>
      <c r="R115" s="180"/>
      <c r="S115" s="180"/>
      <c r="T115" s="180"/>
      <c r="U115" s="180"/>
      <c r="V115" s="180"/>
      <c r="W115" s="180"/>
    </row>
    <row r="116" spans="1:23" x14ac:dyDescent="0.2">
      <c r="E116" s="394"/>
      <c r="F116" s="269"/>
      <c r="G116" s="332"/>
      <c r="H116" s="398"/>
      <c r="I116" s="394"/>
      <c r="J116" s="349"/>
      <c r="Q116" s="180"/>
      <c r="R116" s="180"/>
      <c r="S116" s="180"/>
      <c r="T116" s="180"/>
      <c r="U116" s="180"/>
      <c r="V116" s="180"/>
      <c r="W116" s="180"/>
    </row>
    <row r="117" spans="1:23" x14ac:dyDescent="0.2">
      <c r="E117" s="333"/>
      <c r="F117" s="269"/>
      <c r="G117" s="298" t="str">
        <f t="shared" si="1"/>
        <v/>
      </c>
      <c r="H117" s="335"/>
      <c r="I117" s="333"/>
      <c r="J117" s="349"/>
      <c r="Q117" s="180"/>
      <c r="R117" s="180"/>
      <c r="S117" s="180"/>
      <c r="T117" s="180"/>
      <c r="U117" s="180"/>
      <c r="V117" s="180"/>
      <c r="W117" s="180"/>
    </row>
    <row r="118" spans="1:23" x14ac:dyDescent="0.2">
      <c r="E118" s="333"/>
      <c r="F118" s="269"/>
      <c r="G118" s="298" t="str">
        <f t="shared" si="1"/>
        <v/>
      </c>
      <c r="H118" s="335"/>
      <c r="I118" s="333"/>
      <c r="J118" s="349"/>
      <c r="Q118" s="180"/>
      <c r="R118" s="180"/>
      <c r="S118" s="180"/>
      <c r="T118" s="180"/>
      <c r="U118" s="180"/>
      <c r="V118" s="180"/>
      <c r="W118" s="180"/>
    </row>
    <row r="119" spans="1:23" x14ac:dyDescent="0.2">
      <c r="E119" s="333"/>
      <c r="F119" s="269"/>
      <c r="G119" s="298" t="str">
        <f t="shared" si="1"/>
        <v/>
      </c>
      <c r="H119" s="335"/>
      <c r="I119" s="333"/>
      <c r="J119" s="349"/>
      <c r="Q119" s="180"/>
      <c r="R119" s="180"/>
      <c r="S119" s="180"/>
      <c r="T119" s="180"/>
      <c r="U119" s="180"/>
      <c r="V119" s="180"/>
      <c r="W119" s="180"/>
    </row>
    <row r="120" spans="1:23" x14ac:dyDescent="0.2">
      <c r="E120" s="333"/>
      <c r="F120" s="269"/>
      <c r="G120" s="298" t="str">
        <f t="shared" si="1"/>
        <v/>
      </c>
      <c r="H120" s="335"/>
      <c r="I120" s="333"/>
      <c r="J120" s="349"/>
      <c r="Q120" s="180"/>
      <c r="R120" s="180"/>
      <c r="S120" s="180"/>
      <c r="T120" s="180"/>
      <c r="U120" s="180"/>
      <c r="V120" s="180"/>
      <c r="W120" s="180"/>
    </row>
    <row r="121" spans="1:23" x14ac:dyDescent="0.2">
      <c r="E121" s="333"/>
      <c r="F121" s="269"/>
      <c r="G121" s="298" t="str">
        <f t="shared" si="1"/>
        <v/>
      </c>
      <c r="H121" s="335"/>
      <c r="I121" s="333"/>
      <c r="J121" s="349"/>
      <c r="Q121" s="180"/>
      <c r="R121" s="180"/>
      <c r="S121" s="180"/>
      <c r="T121" s="180"/>
      <c r="U121" s="180"/>
      <c r="V121" s="180"/>
      <c r="W121" s="180"/>
    </row>
    <row r="122" spans="1:23" x14ac:dyDescent="0.2">
      <c r="E122" s="394"/>
      <c r="F122" s="269"/>
      <c r="G122" s="332"/>
      <c r="H122" s="398"/>
      <c r="I122" s="394"/>
      <c r="J122" s="349"/>
      <c r="Q122" s="180"/>
      <c r="R122" s="180"/>
      <c r="S122" s="180"/>
      <c r="T122" s="180"/>
      <c r="U122" s="180"/>
      <c r="V122" s="180"/>
      <c r="W122" s="180"/>
    </row>
    <row r="123" spans="1:23" x14ac:dyDescent="0.2">
      <c r="E123" s="342" t="s">
        <v>157</v>
      </c>
      <c r="F123" s="269"/>
      <c r="G123" s="298" t="str">
        <f t="shared" si="1"/>
        <v/>
      </c>
      <c r="H123" s="335"/>
      <c r="I123" s="333"/>
      <c r="J123" s="349"/>
      <c r="Q123" s="180"/>
      <c r="R123" s="180"/>
      <c r="S123" s="180"/>
      <c r="T123" s="180"/>
      <c r="U123" s="180"/>
      <c r="V123" s="180"/>
      <c r="W123" s="180"/>
    </row>
    <row r="124" spans="1:23" x14ac:dyDescent="0.2">
      <c r="E124" s="180" t="s">
        <v>548</v>
      </c>
      <c r="J124" s="278"/>
      <c r="K124" s="278"/>
      <c r="L124" s="278"/>
      <c r="M124" s="278"/>
      <c r="N124" s="278"/>
      <c r="O124" s="278"/>
      <c r="P124" s="278"/>
      <c r="Q124" s="180"/>
      <c r="R124" s="180"/>
      <c r="S124" s="180"/>
      <c r="T124" s="180"/>
      <c r="U124" s="180"/>
      <c r="V124" s="180"/>
      <c r="W124" s="180"/>
    </row>
    <row r="125" spans="1:23" x14ac:dyDescent="0.2">
      <c r="A125" s="215" t="s">
        <v>572</v>
      </c>
      <c r="K125" s="278"/>
      <c r="L125" s="278"/>
      <c r="M125" s="278"/>
      <c r="N125" s="278"/>
      <c r="O125" s="278"/>
      <c r="P125" s="278"/>
      <c r="Q125" s="180"/>
      <c r="R125" s="180"/>
      <c r="S125" s="180"/>
      <c r="T125" s="180"/>
      <c r="U125" s="180"/>
      <c r="V125" s="180"/>
      <c r="W125" s="180"/>
    </row>
    <row r="126" spans="1:23" x14ac:dyDescent="0.2">
      <c r="A126" s="215" t="s">
        <v>553</v>
      </c>
      <c r="K126" s="278"/>
      <c r="L126" s="278"/>
      <c r="M126" s="278"/>
      <c r="N126" s="278"/>
      <c r="O126" s="278"/>
      <c r="P126" s="278"/>
      <c r="Q126" s="180"/>
      <c r="R126" s="180"/>
      <c r="S126" s="180"/>
      <c r="T126" s="180"/>
      <c r="U126" s="180"/>
      <c r="V126" s="180"/>
      <c r="W126" s="180"/>
    </row>
    <row r="127" spans="1:23" x14ac:dyDescent="0.2">
      <c r="K127" s="278"/>
      <c r="L127" s="278"/>
      <c r="M127" s="278"/>
      <c r="N127" s="278"/>
      <c r="O127" s="278"/>
      <c r="P127" s="278"/>
      <c r="Q127" s="180"/>
      <c r="R127" s="180"/>
      <c r="S127" s="180"/>
      <c r="T127" s="180"/>
      <c r="U127" s="180"/>
      <c r="V127" s="180"/>
      <c r="W127" s="180"/>
    </row>
    <row r="128" spans="1:23" x14ac:dyDescent="0.2">
      <c r="A128" s="845" t="s">
        <v>567</v>
      </c>
      <c r="B128" s="955"/>
      <c r="C128" s="955"/>
      <c r="E128" s="845" t="s">
        <v>566</v>
      </c>
      <c r="F128" s="845"/>
      <c r="G128" s="845"/>
      <c r="H128" s="845"/>
      <c r="I128" s="845"/>
      <c r="J128" s="845"/>
      <c r="K128" s="278"/>
      <c r="L128" s="278"/>
      <c r="M128" s="278"/>
      <c r="N128" s="278"/>
      <c r="O128" s="278"/>
      <c r="P128" s="278"/>
      <c r="Q128" s="180"/>
      <c r="R128" s="180"/>
      <c r="S128" s="180"/>
      <c r="T128" s="180"/>
      <c r="U128" s="180"/>
      <c r="V128" s="180"/>
      <c r="W128" s="180"/>
    </row>
    <row r="129" spans="1:23" ht="12.75" customHeight="1" x14ac:dyDescent="0.2">
      <c r="A129" s="321"/>
      <c r="B129" s="275" t="s">
        <v>549</v>
      </c>
      <c r="C129" s="342"/>
      <c r="E129" s="915" t="s">
        <v>547</v>
      </c>
      <c r="F129" s="896" t="s">
        <v>675</v>
      </c>
      <c r="G129" s="896" t="s">
        <v>478</v>
      </c>
      <c r="H129" s="915" t="s">
        <v>724</v>
      </c>
      <c r="I129" s="915" t="s">
        <v>725</v>
      </c>
      <c r="J129" s="950" t="s">
        <v>154</v>
      </c>
      <c r="K129" s="278"/>
      <c r="L129" s="278"/>
      <c r="M129" s="278"/>
      <c r="N129" s="278"/>
      <c r="O129" s="278"/>
      <c r="P129" s="278"/>
      <c r="Q129" s="180"/>
      <c r="R129" s="180"/>
      <c r="S129" s="180"/>
      <c r="T129" s="180"/>
      <c r="U129" s="180"/>
      <c r="V129" s="180"/>
      <c r="W129" s="180"/>
    </row>
    <row r="130" spans="1:23" x14ac:dyDescent="0.2">
      <c r="A130" s="341"/>
      <c r="B130" s="275" t="s">
        <v>558</v>
      </c>
      <c r="C130" s="342"/>
      <c r="E130" s="915"/>
      <c r="F130" s="896"/>
      <c r="G130" s="896"/>
      <c r="H130" s="950"/>
      <c r="I130" s="950"/>
      <c r="J130" s="950"/>
      <c r="K130" s="278"/>
      <c r="L130" s="278"/>
      <c r="M130" s="278"/>
      <c r="N130" s="278"/>
      <c r="O130" s="278"/>
      <c r="P130" s="278"/>
      <c r="Q130" s="180"/>
      <c r="R130" s="180"/>
      <c r="S130" s="180"/>
      <c r="T130" s="180"/>
      <c r="U130" s="180"/>
      <c r="V130" s="180"/>
      <c r="W130" s="180"/>
    </row>
    <row r="131" spans="1:23" x14ac:dyDescent="0.2">
      <c r="A131" s="321"/>
      <c r="B131" s="346" t="s">
        <v>472</v>
      </c>
      <c r="C131" s="334"/>
      <c r="E131" s="333"/>
      <c r="F131" s="269"/>
      <c r="G131" s="299" t="str">
        <f>IF(F131="","",F131-$C$140)</f>
        <v/>
      </c>
      <c r="H131" s="335"/>
      <c r="I131" s="333"/>
      <c r="J131" s="349"/>
      <c r="K131" s="278"/>
      <c r="L131" s="278"/>
      <c r="M131" s="278"/>
      <c r="N131" s="278"/>
      <c r="O131" s="278"/>
      <c r="P131" s="278"/>
      <c r="Q131" s="180"/>
      <c r="R131" s="180"/>
      <c r="S131" s="180"/>
      <c r="T131" s="180"/>
      <c r="U131" s="180"/>
      <c r="V131" s="180"/>
      <c r="W131" s="180"/>
    </row>
    <row r="132" spans="1:23" x14ac:dyDescent="0.2">
      <c r="A132" s="280"/>
      <c r="B132" s="275" t="s">
        <v>473</v>
      </c>
      <c r="C132" s="334"/>
      <c r="E132" s="333"/>
      <c r="F132" s="269"/>
      <c r="G132" s="298" t="str">
        <f>IF(F132="","",F132-$C$140)</f>
        <v/>
      </c>
      <c r="H132" s="335"/>
      <c r="I132" s="333"/>
      <c r="J132" s="349"/>
      <c r="K132" s="278"/>
      <c r="L132" s="278"/>
      <c r="M132" s="278"/>
      <c r="N132" s="278"/>
      <c r="O132" s="278"/>
      <c r="P132" s="278"/>
      <c r="Q132" s="180"/>
      <c r="R132" s="180"/>
      <c r="S132" s="180"/>
      <c r="T132" s="180"/>
      <c r="U132" s="180"/>
      <c r="V132" s="180"/>
      <c r="W132" s="180"/>
    </row>
    <row r="133" spans="1:23" x14ac:dyDescent="0.2">
      <c r="A133" s="280"/>
      <c r="B133" s="344" t="s">
        <v>679</v>
      </c>
      <c r="C133" s="334"/>
      <c r="E133" s="333"/>
      <c r="F133" s="269"/>
      <c r="G133" s="298" t="str">
        <f t="shared" ref="G133:G186" si="2">IF(F133="","",F133-$C$140)</f>
        <v/>
      </c>
      <c r="H133" s="335"/>
      <c r="I133" s="333"/>
      <c r="J133" s="349"/>
      <c r="K133" s="278"/>
      <c r="L133" s="278"/>
      <c r="M133" s="278"/>
      <c r="N133" s="278"/>
      <c r="O133" s="278"/>
      <c r="P133" s="278"/>
      <c r="Q133" s="180"/>
      <c r="R133" s="180"/>
      <c r="S133" s="180"/>
      <c r="T133" s="180"/>
      <c r="U133" s="180"/>
      <c r="V133" s="180"/>
      <c r="W133" s="180"/>
    </row>
    <row r="134" spans="1:23" x14ac:dyDescent="0.2">
      <c r="A134" s="280"/>
      <c r="B134" s="344" t="s">
        <v>136</v>
      </c>
      <c r="C134" s="334"/>
      <c r="E134" s="333"/>
      <c r="F134" s="269"/>
      <c r="G134" s="298" t="str">
        <f t="shared" si="2"/>
        <v/>
      </c>
      <c r="H134" s="335"/>
      <c r="I134" s="333"/>
      <c r="J134" s="349"/>
      <c r="K134" s="278"/>
      <c r="L134" s="278"/>
      <c r="M134" s="278"/>
      <c r="N134" s="278"/>
      <c r="O134" s="278"/>
      <c r="P134" s="278"/>
      <c r="Q134" s="180"/>
      <c r="R134" s="180"/>
      <c r="S134" s="180"/>
      <c r="T134" s="180"/>
      <c r="U134" s="180"/>
      <c r="V134" s="180"/>
      <c r="W134" s="180"/>
    </row>
    <row r="135" spans="1:23" x14ac:dyDescent="0.2">
      <c r="A135" s="280"/>
      <c r="B135" s="344" t="s">
        <v>499</v>
      </c>
      <c r="C135" s="240"/>
      <c r="E135" s="333"/>
      <c r="F135" s="269"/>
      <c r="G135" s="298" t="str">
        <f t="shared" si="2"/>
        <v/>
      </c>
      <c r="H135" s="335"/>
      <c r="I135" s="333"/>
      <c r="J135" s="349"/>
      <c r="K135" s="278"/>
      <c r="L135" s="278"/>
      <c r="M135" s="278"/>
      <c r="N135" s="278"/>
      <c r="O135" s="278"/>
      <c r="P135" s="278"/>
      <c r="Q135" s="180"/>
      <c r="R135" s="180"/>
      <c r="S135" s="180"/>
      <c r="T135" s="180"/>
      <c r="U135" s="180"/>
      <c r="V135" s="180"/>
      <c r="W135" s="180"/>
    </row>
    <row r="136" spans="1:23" x14ac:dyDescent="0.2">
      <c r="A136" s="341"/>
      <c r="B136" s="347" t="s">
        <v>500</v>
      </c>
      <c r="C136" s="241"/>
      <c r="E136" s="333"/>
      <c r="F136" s="269"/>
      <c r="G136" s="298" t="str">
        <f t="shared" si="2"/>
        <v/>
      </c>
      <c r="H136" s="335"/>
      <c r="I136" s="333"/>
      <c r="J136" s="349"/>
      <c r="K136" s="278"/>
      <c r="L136" s="278"/>
      <c r="M136" s="278"/>
      <c r="N136" s="278"/>
      <c r="O136" s="278"/>
      <c r="P136" s="278"/>
      <c r="Q136" s="180"/>
      <c r="R136" s="180"/>
      <c r="S136" s="180"/>
      <c r="T136" s="180"/>
      <c r="U136" s="180"/>
      <c r="V136" s="180"/>
      <c r="W136" s="180"/>
    </row>
    <row r="137" spans="1:23" x14ac:dyDescent="0.2">
      <c r="A137" s="321"/>
      <c r="B137" s="346" t="s">
        <v>568</v>
      </c>
      <c r="C137" s="342"/>
      <c r="E137" s="333"/>
      <c r="F137" s="269"/>
      <c r="G137" s="298" t="str">
        <f t="shared" si="2"/>
        <v/>
      </c>
      <c r="H137" s="335"/>
      <c r="I137" s="333"/>
      <c r="J137" s="349"/>
      <c r="K137" s="278"/>
      <c r="L137" s="278"/>
      <c r="M137" s="278"/>
      <c r="N137" s="278"/>
      <c r="O137" s="278"/>
      <c r="P137" s="278"/>
      <c r="Q137" s="180"/>
      <c r="R137" s="180"/>
      <c r="S137" s="180"/>
      <c r="T137" s="180"/>
      <c r="U137" s="180"/>
      <c r="V137" s="180"/>
      <c r="W137" s="180"/>
    </row>
    <row r="138" spans="1:23" ht="15.75" x14ac:dyDescent="0.2">
      <c r="A138" s="280"/>
      <c r="B138" s="392" t="s">
        <v>723</v>
      </c>
      <c r="C138" s="342"/>
      <c r="E138" s="333"/>
      <c r="F138" s="269"/>
      <c r="G138" s="298" t="str">
        <f t="shared" si="2"/>
        <v/>
      </c>
      <c r="H138" s="335"/>
      <c r="I138" s="333"/>
      <c r="J138" s="349"/>
      <c r="K138" s="278"/>
      <c r="L138" s="278"/>
      <c r="M138" s="278"/>
      <c r="N138" s="278"/>
      <c r="O138" s="278"/>
      <c r="P138" s="278"/>
      <c r="Q138" s="180"/>
      <c r="R138" s="180"/>
      <c r="S138" s="180"/>
      <c r="T138" s="180"/>
      <c r="U138" s="180"/>
      <c r="V138" s="180"/>
      <c r="W138" s="180"/>
    </row>
    <row r="139" spans="1:23" x14ac:dyDescent="0.2">
      <c r="A139" s="341"/>
      <c r="B139" s="345" t="s">
        <v>565</v>
      </c>
      <c r="C139" s="342"/>
      <c r="E139" s="333"/>
      <c r="F139" s="269"/>
      <c r="G139" s="298" t="str">
        <f t="shared" si="2"/>
        <v/>
      </c>
      <c r="H139" s="335"/>
      <c r="I139" s="333"/>
      <c r="J139" s="349"/>
      <c r="K139" s="278"/>
      <c r="L139" s="278"/>
      <c r="M139" s="278"/>
      <c r="N139" s="278"/>
      <c r="O139" s="278"/>
      <c r="P139" s="278"/>
      <c r="Q139" s="180"/>
      <c r="R139" s="180"/>
      <c r="S139" s="180"/>
      <c r="T139" s="180"/>
      <c r="U139" s="180"/>
      <c r="V139" s="180"/>
      <c r="W139" s="180"/>
    </row>
    <row r="140" spans="1:23" ht="15.75" x14ac:dyDescent="0.2">
      <c r="A140" s="280"/>
      <c r="B140" s="392" t="s">
        <v>710</v>
      </c>
      <c r="C140" s="348" t="str">
        <f>IF(C145="","",AVERAGE(C141:C145))</f>
        <v/>
      </c>
      <c r="E140" s="333"/>
      <c r="F140" s="269"/>
      <c r="G140" s="298" t="str">
        <f t="shared" si="2"/>
        <v/>
      </c>
      <c r="H140" s="335"/>
      <c r="I140" s="333"/>
      <c r="J140" s="349"/>
      <c r="K140" s="278"/>
      <c r="L140" s="278"/>
      <c r="M140" s="278"/>
      <c r="N140" s="278"/>
      <c r="O140" s="278"/>
      <c r="P140" s="278"/>
      <c r="Q140" s="180"/>
      <c r="R140" s="180"/>
      <c r="S140" s="180"/>
      <c r="T140" s="180"/>
      <c r="U140" s="180"/>
      <c r="V140" s="180"/>
      <c r="W140" s="180"/>
    </row>
    <row r="141" spans="1:23" x14ac:dyDescent="0.2">
      <c r="A141" s="280"/>
      <c r="B141" s="275">
        <v>1</v>
      </c>
      <c r="C141" s="243"/>
      <c r="E141" s="333"/>
      <c r="F141" s="269"/>
      <c r="G141" s="298" t="str">
        <f t="shared" si="2"/>
        <v/>
      </c>
      <c r="H141" s="335"/>
      <c r="I141" s="333"/>
      <c r="J141" s="349"/>
      <c r="K141" s="278"/>
      <c r="L141" s="278"/>
      <c r="M141" s="278"/>
      <c r="N141" s="278"/>
      <c r="O141" s="278"/>
      <c r="P141" s="278"/>
      <c r="Q141" s="180"/>
      <c r="R141" s="180"/>
      <c r="S141" s="180"/>
      <c r="T141" s="180"/>
      <c r="U141" s="180"/>
      <c r="V141" s="180"/>
      <c r="W141" s="180"/>
    </row>
    <row r="142" spans="1:23" x14ac:dyDescent="0.2">
      <c r="A142" s="280"/>
      <c r="B142" s="275">
        <v>2</v>
      </c>
      <c r="C142" s="273"/>
      <c r="E142" s="333"/>
      <c r="F142" s="269"/>
      <c r="G142" s="298" t="str">
        <f t="shared" si="2"/>
        <v/>
      </c>
      <c r="H142" s="335"/>
      <c r="I142" s="333"/>
      <c r="J142" s="349"/>
      <c r="K142" s="278"/>
      <c r="L142" s="278"/>
      <c r="M142" s="278"/>
      <c r="N142" s="278"/>
      <c r="O142" s="278"/>
      <c r="P142" s="278"/>
      <c r="Q142" s="180"/>
      <c r="R142" s="180"/>
      <c r="S142" s="180"/>
      <c r="T142" s="180"/>
      <c r="U142" s="180"/>
      <c r="V142" s="180"/>
      <c r="W142" s="180"/>
    </row>
    <row r="143" spans="1:23" x14ac:dyDescent="0.2">
      <c r="A143" s="280"/>
      <c r="B143" s="275">
        <v>3</v>
      </c>
      <c r="C143" s="273"/>
      <c r="E143" s="333"/>
      <c r="F143" s="269"/>
      <c r="G143" s="298" t="str">
        <f t="shared" si="2"/>
        <v/>
      </c>
      <c r="H143" s="335"/>
      <c r="I143" s="333"/>
      <c r="J143" s="349"/>
      <c r="K143" s="278"/>
      <c r="L143" s="278"/>
      <c r="M143" s="278"/>
      <c r="N143" s="278"/>
      <c r="O143" s="278"/>
      <c r="P143" s="278"/>
      <c r="Q143" s="180"/>
      <c r="R143" s="180"/>
      <c r="S143" s="180"/>
      <c r="T143" s="180"/>
      <c r="U143" s="180"/>
      <c r="V143" s="180"/>
      <c r="W143" s="180"/>
    </row>
    <row r="144" spans="1:23" x14ac:dyDescent="0.2">
      <c r="A144" s="280"/>
      <c r="B144" s="275">
        <v>4</v>
      </c>
      <c r="C144" s="273"/>
      <c r="E144" s="333"/>
      <c r="F144" s="269"/>
      <c r="G144" s="298" t="str">
        <f t="shared" si="2"/>
        <v/>
      </c>
      <c r="H144" s="335"/>
      <c r="I144" s="333"/>
      <c r="J144" s="349"/>
      <c r="K144" s="278"/>
      <c r="L144" s="278"/>
      <c r="M144" s="278"/>
      <c r="N144" s="278"/>
      <c r="O144" s="278"/>
      <c r="P144" s="278"/>
      <c r="Q144" s="180"/>
      <c r="R144" s="180"/>
      <c r="S144" s="180"/>
      <c r="T144" s="180"/>
      <c r="U144" s="180"/>
      <c r="V144" s="180"/>
      <c r="W144" s="180"/>
    </row>
    <row r="145" spans="1:25" x14ac:dyDescent="0.2">
      <c r="A145" s="341"/>
      <c r="B145" s="345">
        <v>5</v>
      </c>
      <c r="C145" s="243"/>
      <c r="E145" s="333"/>
      <c r="F145" s="269"/>
      <c r="G145" s="298" t="str">
        <f t="shared" si="2"/>
        <v/>
      </c>
      <c r="H145" s="335"/>
      <c r="I145" s="333"/>
      <c r="J145" s="349"/>
      <c r="K145" s="278"/>
      <c r="L145" s="278"/>
      <c r="M145" s="278"/>
      <c r="N145" s="278"/>
      <c r="O145" s="278"/>
      <c r="P145" s="278"/>
      <c r="Q145" s="180"/>
      <c r="R145" s="180"/>
      <c r="S145" s="180"/>
      <c r="T145" s="180"/>
      <c r="U145" s="180"/>
      <c r="V145" s="180"/>
      <c r="W145" s="180"/>
    </row>
    <row r="146" spans="1:25" x14ac:dyDescent="0.2">
      <c r="A146" s="180" t="s">
        <v>569</v>
      </c>
      <c r="B146" s="216"/>
      <c r="E146" s="333"/>
      <c r="F146" s="269"/>
      <c r="G146" s="298" t="str">
        <f t="shared" si="2"/>
        <v/>
      </c>
      <c r="H146" s="335"/>
      <c r="I146" s="333"/>
      <c r="J146" s="349"/>
      <c r="K146" s="278"/>
      <c r="L146" s="278"/>
      <c r="M146" s="278"/>
      <c r="N146" s="278"/>
      <c r="O146" s="278"/>
      <c r="P146" s="278"/>
      <c r="Q146" s="180"/>
      <c r="R146" s="180"/>
      <c r="S146" s="180"/>
      <c r="T146" s="180"/>
      <c r="U146" s="180"/>
      <c r="V146" s="180"/>
      <c r="W146" s="180"/>
    </row>
    <row r="147" spans="1:25" x14ac:dyDescent="0.2">
      <c r="A147" s="180" t="s">
        <v>570</v>
      </c>
      <c r="E147" s="333"/>
      <c r="F147" s="269"/>
      <c r="G147" s="298" t="str">
        <f t="shared" si="2"/>
        <v/>
      </c>
      <c r="H147" s="335"/>
      <c r="I147" s="333"/>
      <c r="J147" s="349"/>
      <c r="K147" s="278"/>
      <c r="L147" s="278"/>
      <c r="M147" s="278"/>
      <c r="N147" s="278"/>
      <c r="O147" s="278"/>
      <c r="P147" s="278"/>
      <c r="Q147" s="180"/>
      <c r="R147" s="180"/>
      <c r="S147" s="180"/>
      <c r="T147" s="180"/>
      <c r="U147" s="180"/>
      <c r="V147" s="180"/>
      <c r="W147" s="180"/>
    </row>
    <row r="148" spans="1:25" x14ac:dyDescent="0.2">
      <c r="A148" s="180" t="s">
        <v>571</v>
      </c>
      <c r="E148" s="333"/>
      <c r="F148" s="269"/>
      <c r="G148" s="298" t="str">
        <f t="shared" si="2"/>
        <v/>
      </c>
      <c r="H148" s="335"/>
      <c r="I148" s="333"/>
      <c r="J148" s="349"/>
      <c r="K148" s="278"/>
      <c r="L148" s="278"/>
      <c r="M148" s="278"/>
      <c r="N148" s="278"/>
      <c r="O148" s="278"/>
      <c r="P148" s="278"/>
      <c r="Q148" s="180"/>
      <c r="R148" s="180"/>
      <c r="S148" s="180"/>
      <c r="T148" s="180"/>
      <c r="U148" s="180"/>
      <c r="V148" s="180"/>
      <c r="W148" s="180"/>
    </row>
    <row r="149" spans="1:25" x14ac:dyDescent="0.2">
      <c r="E149" s="333"/>
      <c r="F149" s="269"/>
      <c r="G149" s="298" t="str">
        <f t="shared" si="2"/>
        <v/>
      </c>
      <c r="H149" s="335"/>
      <c r="I149" s="333"/>
      <c r="J149" s="349"/>
      <c r="K149" s="278"/>
      <c r="L149" s="278"/>
      <c r="M149" s="278"/>
      <c r="N149" s="278"/>
      <c r="O149" s="278"/>
      <c r="P149" s="278"/>
      <c r="Q149" s="180"/>
      <c r="R149" s="180"/>
      <c r="S149" s="180"/>
      <c r="T149" s="180"/>
      <c r="U149" s="180"/>
      <c r="V149" s="180"/>
      <c r="W149" s="180"/>
    </row>
    <row r="150" spans="1:25" x14ac:dyDescent="0.2">
      <c r="A150" s="180" t="s">
        <v>240</v>
      </c>
      <c r="E150" s="333"/>
      <c r="F150" s="269"/>
      <c r="G150" s="298" t="str">
        <f t="shared" si="2"/>
        <v/>
      </c>
      <c r="H150" s="335"/>
      <c r="I150" s="333"/>
      <c r="J150" s="349"/>
      <c r="K150" s="278"/>
      <c r="L150" s="278"/>
      <c r="M150" s="278"/>
      <c r="N150" s="278"/>
      <c r="O150" s="278"/>
      <c r="P150" s="278"/>
      <c r="Q150" s="180"/>
      <c r="R150" s="180"/>
      <c r="S150" s="180"/>
      <c r="T150" s="180"/>
      <c r="U150" s="180"/>
      <c r="V150" s="180"/>
      <c r="W150" s="180"/>
    </row>
    <row r="151" spans="1:25" x14ac:dyDescent="0.2">
      <c r="A151" s="836"/>
      <c r="B151" s="837"/>
      <c r="C151" s="838"/>
      <c r="E151" s="333"/>
      <c r="F151" s="269"/>
      <c r="G151" s="298" t="str">
        <f t="shared" si="2"/>
        <v/>
      </c>
      <c r="H151" s="335"/>
      <c r="I151" s="333"/>
      <c r="J151" s="349"/>
      <c r="K151" s="278"/>
      <c r="L151" s="278"/>
      <c r="M151" s="278"/>
      <c r="N151" s="278"/>
      <c r="O151" s="278"/>
      <c r="P151" s="278"/>
      <c r="Q151" s="180"/>
      <c r="R151" s="180"/>
      <c r="S151" s="180"/>
      <c r="T151" s="180"/>
      <c r="U151" s="180"/>
      <c r="V151" s="180"/>
      <c r="W151" s="180"/>
    </row>
    <row r="152" spans="1:25" x14ac:dyDescent="0.2">
      <c r="A152" s="839"/>
      <c r="B152" s="840"/>
      <c r="C152" s="841"/>
      <c r="E152" s="333"/>
      <c r="F152" s="269"/>
      <c r="G152" s="298" t="str">
        <f t="shared" si="2"/>
        <v/>
      </c>
      <c r="H152" s="335"/>
      <c r="I152" s="333"/>
      <c r="J152" s="349"/>
      <c r="K152" s="278"/>
      <c r="L152" s="278"/>
      <c r="M152" s="278"/>
      <c r="N152" s="278"/>
      <c r="O152" s="278"/>
      <c r="P152" s="278"/>
      <c r="Q152" s="180"/>
      <c r="R152" s="180"/>
      <c r="S152" s="180"/>
      <c r="T152" s="180"/>
      <c r="U152" s="180"/>
      <c r="V152" s="180"/>
      <c r="W152" s="180"/>
    </row>
    <row r="153" spans="1:25" x14ac:dyDescent="0.2">
      <c r="A153" s="839"/>
      <c r="B153" s="840"/>
      <c r="C153" s="841"/>
      <c r="E153" s="333"/>
      <c r="F153" s="269"/>
      <c r="G153" s="298" t="str">
        <f t="shared" si="2"/>
        <v/>
      </c>
      <c r="H153" s="335"/>
      <c r="I153" s="333"/>
      <c r="J153" s="349"/>
      <c r="K153" s="278"/>
      <c r="L153" s="278"/>
      <c r="M153" s="278"/>
      <c r="N153" s="278"/>
      <c r="O153" s="278"/>
      <c r="P153" s="278"/>
      <c r="Q153" s="180"/>
      <c r="R153" s="180"/>
      <c r="S153" s="180"/>
      <c r="T153" s="180"/>
      <c r="U153" s="180"/>
      <c r="V153" s="180"/>
      <c r="W153" s="180"/>
    </row>
    <row r="154" spans="1:25" x14ac:dyDescent="0.2">
      <c r="A154" s="839"/>
      <c r="B154" s="840"/>
      <c r="C154" s="841"/>
      <c r="E154" s="333"/>
      <c r="F154" s="269"/>
      <c r="G154" s="298" t="str">
        <f t="shared" si="2"/>
        <v/>
      </c>
      <c r="H154" s="335"/>
      <c r="I154" s="333"/>
      <c r="J154" s="349"/>
      <c r="K154" s="278"/>
      <c r="L154" s="278"/>
      <c r="M154" s="278"/>
      <c r="N154" s="278"/>
      <c r="O154" s="278"/>
      <c r="P154" s="278"/>
      <c r="Q154" s="180"/>
      <c r="R154" s="180"/>
      <c r="S154" s="180"/>
      <c r="T154" s="180"/>
      <c r="U154" s="180"/>
      <c r="V154" s="180"/>
      <c r="W154" s="180"/>
    </row>
    <row r="155" spans="1:25" s="278" customFormat="1" x14ac:dyDescent="0.2">
      <c r="A155" s="839"/>
      <c r="B155" s="840"/>
      <c r="C155" s="841"/>
      <c r="D155" s="180"/>
      <c r="E155" s="333"/>
      <c r="F155" s="269"/>
      <c r="G155" s="298" t="str">
        <f t="shared" si="2"/>
        <v/>
      </c>
      <c r="H155" s="335"/>
      <c r="I155" s="333"/>
      <c r="J155" s="349"/>
      <c r="Q155" s="180"/>
      <c r="R155" s="180"/>
      <c r="S155" s="180"/>
      <c r="T155" s="180"/>
      <c r="U155" s="180"/>
      <c r="V155" s="180"/>
      <c r="W155" s="180"/>
      <c r="X155" s="180"/>
      <c r="Y155" s="180"/>
    </row>
    <row r="156" spans="1:25" x14ac:dyDescent="0.2">
      <c r="A156" s="842"/>
      <c r="B156" s="843"/>
      <c r="C156" s="844"/>
      <c r="E156" s="333"/>
      <c r="F156" s="269"/>
      <c r="G156" s="298" t="str">
        <f t="shared" si="2"/>
        <v/>
      </c>
      <c r="H156" s="335"/>
      <c r="I156" s="333"/>
      <c r="J156" s="349"/>
      <c r="K156" s="278"/>
      <c r="L156" s="278"/>
      <c r="M156" s="278"/>
      <c r="N156" s="278"/>
      <c r="O156" s="278"/>
      <c r="P156" s="278"/>
      <c r="Q156" s="180"/>
      <c r="R156" s="180"/>
      <c r="S156" s="180"/>
      <c r="T156" s="180"/>
      <c r="U156" s="180"/>
      <c r="V156" s="180"/>
      <c r="W156" s="180"/>
    </row>
    <row r="157" spans="1:25" x14ac:dyDescent="0.2">
      <c r="E157" s="333"/>
      <c r="F157" s="269"/>
      <c r="G157" s="298" t="str">
        <f t="shared" si="2"/>
        <v/>
      </c>
      <c r="H157" s="335"/>
      <c r="I157" s="333"/>
      <c r="J157" s="349"/>
      <c r="K157" s="278"/>
      <c r="L157" s="278"/>
      <c r="M157" s="278"/>
      <c r="N157" s="278"/>
      <c r="O157" s="278"/>
      <c r="P157" s="278"/>
      <c r="Q157" s="180"/>
      <c r="R157" s="180"/>
      <c r="S157" s="180"/>
      <c r="T157" s="180"/>
      <c r="U157" s="180"/>
      <c r="V157" s="180"/>
      <c r="W157" s="180"/>
    </row>
    <row r="158" spans="1:25" x14ac:dyDescent="0.2">
      <c r="E158" s="333"/>
      <c r="F158" s="269"/>
      <c r="G158" s="298" t="str">
        <f t="shared" si="2"/>
        <v/>
      </c>
      <c r="H158" s="335"/>
      <c r="I158" s="333"/>
      <c r="J158" s="349"/>
      <c r="K158" s="278"/>
      <c r="L158" s="278"/>
      <c r="M158" s="278"/>
      <c r="N158" s="278"/>
      <c r="O158" s="278"/>
      <c r="P158" s="278"/>
      <c r="Q158" s="180"/>
      <c r="R158" s="180"/>
      <c r="S158" s="180"/>
      <c r="T158" s="180"/>
      <c r="U158" s="180"/>
      <c r="V158" s="180"/>
      <c r="W158" s="180"/>
    </row>
    <row r="159" spans="1:25" x14ac:dyDescent="0.2">
      <c r="E159" s="333"/>
      <c r="F159" s="269"/>
      <c r="G159" s="298" t="str">
        <f t="shared" si="2"/>
        <v/>
      </c>
      <c r="H159" s="335"/>
      <c r="I159" s="333"/>
      <c r="J159" s="349"/>
      <c r="K159" s="278"/>
      <c r="L159" s="278"/>
      <c r="M159" s="278"/>
      <c r="N159" s="278"/>
      <c r="O159" s="278"/>
      <c r="P159" s="278"/>
      <c r="Q159" s="180"/>
      <c r="R159" s="180"/>
      <c r="S159" s="180"/>
      <c r="T159" s="180"/>
      <c r="U159" s="180"/>
      <c r="V159" s="180"/>
      <c r="W159" s="180"/>
    </row>
    <row r="160" spans="1:25" ht="12.75" customHeight="1" x14ac:dyDescent="0.2">
      <c r="E160" s="333"/>
      <c r="F160" s="269"/>
      <c r="G160" s="298" t="str">
        <f t="shared" si="2"/>
        <v/>
      </c>
      <c r="H160" s="335"/>
      <c r="I160" s="333"/>
      <c r="J160" s="349"/>
      <c r="K160" s="278"/>
      <c r="L160" s="278"/>
      <c r="M160" s="278"/>
      <c r="N160" s="278"/>
      <c r="O160" s="278"/>
      <c r="P160" s="278"/>
      <c r="Q160" s="180"/>
      <c r="R160" s="180"/>
      <c r="S160" s="180"/>
      <c r="T160" s="180"/>
      <c r="U160" s="180"/>
      <c r="V160" s="180"/>
      <c r="W160" s="180"/>
    </row>
    <row r="161" spans="5:23" x14ac:dyDescent="0.2">
      <c r="E161" s="333"/>
      <c r="F161" s="269"/>
      <c r="G161" s="298" t="str">
        <f t="shared" si="2"/>
        <v/>
      </c>
      <c r="H161" s="335"/>
      <c r="I161" s="333"/>
      <c r="J161" s="349"/>
      <c r="K161" s="278"/>
      <c r="L161" s="278"/>
      <c r="M161" s="278"/>
      <c r="N161" s="278"/>
      <c r="O161" s="278"/>
      <c r="P161" s="278"/>
      <c r="Q161" s="180"/>
      <c r="R161" s="180"/>
      <c r="S161" s="180"/>
      <c r="T161" s="180"/>
      <c r="U161" s="180"/>
      <c r="V161" s="180"/>
      <c r="W161" s="180"/>
    </row>
    <row r="162" spans="5:23" x14ac:dyDescent="0.2">
      <c r="E162" s="333"/>
      <c r="F162" s="269"/>
      <c r="G162" s="298" t="str">
        <f t="shared" si="2"/>
        <v/>
      </c>
      <c r="H162" s="335"/>
      <c r="I162" s="333"/>
      <c r="J162" s="349"/>
      <c r="K162" s="278"/>
      <c r="L162" s="278"/>
      <c r="M162" s="278"/>
      <c r="N162" s="278"/>
      <c r="O162" s="278"/>
      <c r="P162" s="278"/>
      <c r="Q162" s="180"/>
      <c r="R162" s="180"/>
      <c r="S162" s="180"/>
      <c r="T162" s="180"/>
      <c r="U162" s="180"/>
      <c r="V162" s="180"/>
      <c r="W162" s="180"/>
    </row>
    <row r="163" spans="5:23" x14ac:dyDescent="0.2">
      <c r="E163" s="333"/>
      <c r="F163" s="269"/>
      <c r="G163" s="298" t="str">
        <f t="shared" si="2"/>
        <v/>
      </c>
      <c r="H163" s="335"/>
      <c r="I163" s="333"/>
      <c r="J163" s="349"/>
      <c r="K163" s="278"/>
      <c r="L163" s="278"/>
      <c r="M163" s="278"/>
      <c r="N163" s="278"/>
      <c r="O163" s="278"/>
      <c r="P163" s="278"/>
      <c r="Q163" s="180"/>
      <c r="R163" s="180"/>
      <c r="S163" s="180"/>
      <c r="T163" s="180"/>
      <c r="U163" s="180"/>
      <c r="V163" s="180"/>
      <c r="W163" s="180"/>
    </row>
    <row r="164" spans="5:23" x14ac:dyDescent="0.2">
      <c r="E164" s="333"/>
      <c r="F164" s="269"/>
      <c r="G164" s="298" t="str">
        <f t="shared" si="2"/>
        <v/>
      </c>
      <c r="H164" s="335"/>
      <c r="I164" s="333"/>
      <c r="J164" s="349"/>
      <c r="K164" s="278"/>
      <c r="L164" s="278"/>
      <c r="M164" s="278"/>
      <c r="N164" s="278"/>
      <c r="O164" s="278"/>
      <c r="P164" s="278"/>
      <c r="Q164" s="180"/>
      <c r="R164" s="180"/>
      <c r="S164" s="180"/>
      <c r="T164" s="180"/>
      <c r="U164" s="180"/>
      <c r="V164" s="180"/>
      <c r="W164" s="180"/>
    </row>
    <row r="165" spans="5:23" x14ac:dyDescent="0.2">
      <c r="E165" s="333"/>
      <c r="F165" s="269"/>
      <c r="G165" s="298" t="str">
        <f t="shared" si="2"/>
        <v/>
      </c>
      <c r="H165" s="335"/>
      <c r="I165" s="333"/>
      <c r="J165" s="349"/>
      <c r="K165" s="278"/>
      <c r="L165" s="278"/>
      <c r="M165" s="278"/>
      <c r="N165" s="278"/>
      <c r="O165" s="278"/>
      <c r="P165" s="278"/>
      <c r="Q165" s="180"/>
      <c r="R165" s="180"/>
      <c r="S165" s="180"/>
      <c r="T165" s="180"/>
      <c r="U165" s="180"/>
      <c r="V165" s="180"/>
      <c r="W165" s="180"/>
    </row>
    <row r="166" spans="5:23" x14ac:dyDescent="0.2">
      <c r="E166" s="394"/>
      <c r="F166" s="269"/>
      <c r="G166" s="332"/>
      <c r="H166" s="398"/>
      <c r="I166" s="394"/>
      <c r="J166" s="349"/>
      <c r="K166" s="278"/>
      <c r="L166" s="278"/>
      <c r="M166" s="278"/>
      <c r="N166" s="278"/>
      <c r="O166" s="278"/>
      <c r="P166" s="278"/>
      <c r="Q166" s="180"/>
      <c r="R166" s="180"/>
      <c r="S166" s="180"/>
      <c r="T166" s="180"/>
      <c r="U166" s="180"/>
      <c r="V166" s="180"/>
      <c r="W166" s="180"/>
    </row>
    <row r="167" spans="5:23" x14ac:dyDescent="0.2">
      <c r="E167" s="394"/>
      <c r="F167" s="269"/>
      <c r="G167" s="332"/>
      <c r="H167" s="398"/>
      <c r="I167" s="394"/>
      <c r="J167" s="349"/>
      <c r="K167" s="278"/>
      <c r="L167" s="278"/>
      <c r="M167" s="278"/>
      <c r="N167" s="278"/>
      <c r="O167" s="278"/>
      <c r="P167" s="278"/>
      <c r="Q167" s="180"/>
      <c r="R167" s="180"/>
      <c r="S167" s="180"/>
      <c r="T167" s="180"/>
      <c r="U167" s="180"/>
      <c r="V167" s="180"/>
      <c r="W167" s="180"/>
    </row>
    <row r="168" spans="5:23" x14ac:dyDescent="0.2">
      <c r="E168" s="333"/>
      <c r="F168" s="269"/>
      <c r="G168" s="298" t="str">
        <f t="shared" si="2"/>
        <v/>
      </c>
      <c r="H168" s="335"/>
      <c r="I168" s="333"/>
      <c r="J168" s="349"/>
      <c r="K168" s="278"/>
      <c r="L168" s="278"/>
      <c r="M168" s="278"/>
      <c r="N168" s="278"/>
      <c r="O168" s="278"/>
      <c r="P168" s="278"/>
      <c r="Q168" s="180"/>
      <c r="R168" s="180"/>
      <c r="S168" s="180"/>
      <c r="T168" s="180"/>
      <c r="U168" s="180"/>
      <c r="V168" s="180"/>
      <c r="W168" s="180"/>
    </row>
    <row r="169" spans="5:23" x14ac:dyDescent="0.2">
      <c r="E169" s="333"/>
      <c r="F169" s="269"/>
      <c r="G169" s="298" t="str">
        <f t="shared" si="2"/>
        <v/>
      </c>
      <c r="H169" s="335"/>
      <c r="I169" s="333"/>
      <c r="J169" s="349"/>
      <c r="K169" s="278"/>
      <c r="L169" s="278"/>
      <c r="M169" s="278"/>
      <c r="N169" s="278"/>
      <c r="O169" s="278"/>
      <c r="P169" s="278"/>
      <c r="Q169" s="180"/>
      <c r="R169" s="180"/>
      <c r="S169" s="180"/>
      <c r="T169" s="180"/>
      <c r="U169" s="180"/>
      <c r="V169" s="180"/>
      <c r="W169" s="180"/>
    </row>
    <row r="170" spans="5:23" x14ac:dyDescent="0.2">
      <c r="E170" s="333"/>
      <c r="F170" s="269"/>
      <c r="G170" s="298" t="str">
        <f t="shared" si="2"/>
        <v/>
      </c>
      <c r="H170" s="335"/>
      <c r="I170" s="333"/>
      <c r="J170" s="349"/>
      <c r="K170" s="278"/>
      <c r="L170" s="278"/>
      <c r="M170" s="278"/>
      <c r="N170" s="278"/>
      <c r="O170" s="278"/>
      <c r="P170" s="278"/>
      <c r="Q170" s="180"/>
      <c r="R170" s="180"/>
      <c r="S170" s="180"/>
      <c r="T170" s="180"/>
      <c r="U170" s="180"/>
      <c r="V170" s="180"/>
      <c r="W170" s="180"/>
    </row>
    <row r="171" spans="5:23" x14ac:dyDescent="0.2">
      <c r="E171" s="333"/>
      <c r="F171" s="269"/>
      <c r="G171" s="298" t="str">
        <f t="shared" si="2"/>
        <v/>
      </c>
      <c r="H171" s="335"/>
      <c r="I171" s="333"/>
      <c r="J171" s="349"/>
      <c r="K171" s="278"/>
      <c r="L171" s="278"/>
      <c r="M171" s="278"/>
      <c r="N171" s="278"/>
      <c r="O171" s="278"/>
      <c r="P171" s="278"/>
      <c r="Q171" s="180"/>
      <c r="R171" s="180"/>
      <c r="S171" s="180"/>
      <c r="T171" s="180"/>
      <c r="U171" s="180"/>
      <c r="V171" s="180"/>
      <c r="W171" s="180"/>
    </row>
    <row r="172" spans="5:23" x14ac:dyDescent="0.2">
      <c r="E172" s="333"/>
      <c r="F172" s="269"/>
      <c r="G172" s="298" t="str">
        <f t="shared" si="2"/>
        <v/>
      </c>
      <c r="H172" s="335"/>
      <c r="I172" s="333"/>
      <c r="J172" s="349"/>
      <c r="K172" s="278"/>
      <c r="L172" s="278"/>
      <c r="M172" s="278"/>
      <c r="N172" s="278"/>
      <c r="O172" s="278"/>
      <c r="P172" s="278"/>
      <c r="Q172" s="180"/>
      <c r="R172" s="180"/>
      <c r="S172" s="180"/>
      <c r="T172" s="180"/>
      <c r="U172" s="180"/>
      <c r="V172" s="180"/>
      <c r="W172" s="180"/>
    </row>
    <row r="173" spans="5:23" x14ac:dyDescent="0.2">
      <c r="E173" s="333"/>
      <c r="F173" s="269"/>
      <c r="G173" s="298" t="str">
        <f t="shared" si="2"/>
        <v/>
      </c>
      <c r="H173" s="335"/>
      <c r="I173" s="333"/>
      <c r="J173" s="349"/>
      <c r="K173" s="278"/>
      <c r="L173" s="278"/>
      <c r="M173" s="278"/>
      <c r="N173" s="278"/>
      <c r="O173" s="278"/>
      <c r="P173" s="278"/>
      <c r="Q173" s="180"/>
      <c r="R173" s="180"/>
      <c r="S173" s="180"/>
      <c r="T173" s="180"/>
      <c r="U173" s="180"/>
      <c r="V173" s="180"/>
      <c r="W173" s="180"/>
    </row>
    <row r="174" spans="5:23" x14ac:dyDescent="0.2">
      <c r="E174" s="333"/>
      <c r="F174" s="269"/>
      <c r="G174" s="298" t="str">
        <f t="shared" si="2"/>
        <v/>
      </c>
      <c r="H174" s="335"/>
      <c r="I174" s="333"/>
      <c r="J174" s="349"/>
      <c r="K174" s="278"/>
      <c r="L174" s="278"/>
      <c r="M174" s="278"/>
      <c r="N174" s="278"/>
      <c r="O174" s="278"/>
      <c r="P174" s="278"/>
      <c r="Q174" s="180"/>
      <c r="R174" s="180"/>
      <c r="S174" s="180"/>
      <c r="T174" s="180"/>
      <c r="U174" s="180"/>
      <c r="V174" s="180"/>
      <c r="W174" s="180"/>
    </row>
    <row r="175" spans="5:23" x14ac:dyDescent="0.2">
      <c r="E175" s="333"/>
      <c r="F175" s="269"/>
      <c r="G175" s="298" t="str">
        <f t="shared" si="2"/>
        <v/>
      </c>
      <c r="H175" s="335"/>
      <c r="I175" s="333"/>
      <c r="J175" s="349"/>
      <c r="K175" s="278"/>
      <c r="L175" s="278"/>
      <c r="M175" s="278"/>
      <c r="N175" s="278"/>
      <c r="O175" s="278"/>
      <c r="P175" s="278"/>
      <c r="Q175" s="180"/>
      <c r="R175" s="180"/>
      <c r="S175" s="180"/>
      <c r="T175" s="180"/>
      <c r="U175" s="180"/>
      <c r="V175" s="180"/>
      <c r="W175" s="180"/>
    </row>
    <row r="176" spans="5:23" x14ac:dyDescent="0.2">
      <c r="E176" s="333"/>
      <c r="F176" s="269"/>
      <c r="G176" s="298" t="str">
        <f t="shared" si="2"/>
        <v/>
      </c>
      <c r="H176" s="335"/>
      <c r="I176" s="333"/>
      <c r="J176" s="349"/>
      <c r="K176" s="278"/>
      <c r="L176" s="278"/>
      <c r="M176" s="278"/>
      <c r="N176" s="278"/>
      <c r="O176" s="278"/>
      <c r="P176" s="278"/>
      <c r="Q176" s="180"/>
      <c r="R176" s="180"/>
      <c r="S176" s="180"/>
      <c r="T176" s="180"/>
      <c r="U176" s="180"/>
      <c r="V176" s="180"/>
      <c r="W176" s="180"/>
    </row>
    <row r="177" spans="1:23" x14ac:dyDescent="0.2">
      <c r="E177" s="333"/>
      <c r="F177" s="269"/>
      <c r="G177" s="298" t="str">
        <f t="shared" si="2"/>
        <v/>
      </c>
      <c r="H177" s="335"/>
      <c r="I177" s="333"/>
      <c r="J177" s="349"/>
      <c r="K177" s="278"/>
      <c r="L177" s="278"/>
      <c r="M177" s="278"/>
      <c r="N177" s="278"/>
      <c r="O177" s="278"/>
      <c r="P177" s="278"/>
      <c r="Q177" s="180"/>
      <c r="R177" s="180"/>
      <c r="S177" s="180"/>
      <c r="T177" s="180"/>
      <c r="U177" s="180"/>
      <c r="V177" s="180"/>
      <c r="W177" s="180"/>
    </row>
    <row r="178" spans="1:23" x14ac:dyDescent="0.2">
      <c r="E178" s="333"/>
      <c r="F178" s="269"/>
      <c r="G178" s="298" t="str">
        <f t="shared" si="2"/>
        <v/>
      </c>
      <c r="H178" s="335"/>
      <c r="I178" s="333"/>
      <c r="J178" s="349"/>
      <c r="K178" s="278"/>
      <c r="L178" s="278"/>
      <c r="M178" s="278"/>
      <c r="N178" s="278"/>
      <c r="O178" s="278"/>
      <c r="P178" s="278"/>
      <c r="Q178" s="180"/>
      <c r="R178" s="180"/>
      <c r="S178" s="180"/>
      <c r="T178" s="180"/>
      <c r="U178" s="180"/>
      <c r="V178" s="180"/>
      <c r="W178" s="180"/>
    </row>
    <row r="179" spans="1:23" x14ac:dyDescent="0.2">
      <c r="E179" s="333"/>
      <c r="F179" s="269"/>
      <c r="G179" s="298" t="str">
        <f t="shared" si="2"/>
        <v/>
      </c>
      <c r="H179" s="335"/>
      <c r="I179" s="333"/>
      <c r="J179" s="349"/>
      <c r="K179" s="278"/>
      <c r="L179" s="278"/>
      <c r="M179" s="278"/>
      <c r="N179" s="278"/>
      <c r="O179" s="278"/>
      <c r="P179" s="278"/>
      <c r="Q179" s="180"/>
      <c r="R179" s="180"/>
      <c r="S179" s="180"/>
      <c r="T179" s="180"/>
      <c r="U179" s="180"/>
      <c r="V179" s="180"/>
      <c r="W179" s="180"/>
    </row>
    <row r="180" spans="1:23" x14ac:dyDescent="0.2">
      <c r="E180" s="333"/>
      <c r="F180" s="269"/>
      <c r="G180" s="298" t="str">
        <f t="shared" si="2"/>
        <v/>
      </c>
      <c r="H180" s="335"/>
      <c r="I180" s="333"/>
      <c r="J180" s="349"/>
      <c r="K180" s="278"/>
      <c r="L180" s="278"/>
      <c r="M180" s="278"/>
      <c r="N180" s="278"/>
      <c r="O180" s="278"/>
      <c r="P180" s="278"/>
      <c r="Q180" s="180"/>
      <c r="R180" s="180"/>
      <c r="S180" s="180"/>
      <c r="T180" s="180"/>
      <c r="U180" s="180"/>
      <c r="V180" s="180"/>
      <c r="W180" s="180"/>
    </row>
    <row r="181" spans="1:23" x14ac:dyDescent="0.2">
      <c r="E181" s="333"/>
      <c r="F181" s="269"/>
      <c r="G181" s="298" t="str">
        <f t="shared" si="2"/>
        <v/>
      </c>
      <c r="H181" s="335"/>
      <c r="I181" s="333"/>
      <c r="J181" s="349"/>
      <c r="K181" s="278"/>
      <c r="L181" s="278"/>
      <c r="M181" s="278"/>
      <c r="N181" s="278"/>
      <c r="O181" s="278"/>
      <c r="P181" s="278"/>
      <c r="Q181" s="180"/>
      <c r="R181" s="180"/>
      <c r="S181" s="180"/>
      <c r="T181" s="180"/>
      <c r="U181" s="180"/>
      <c r="V181" s="180"/>
      <c r="W181" s="180"/>
    </row>
    <row r="182" spans="1:23" x14ac:dyDescent="0.2">
      <c r="E182" s="333"/>
      <c r="F182" s="269"/>
      <c r="G182" s="298" t="str">
        <f t="shared" si="2"/>
        <v/>
      </c>
      <c r="H182" s="335"/>
      <c r="I182" s="333"/>
      <c r="J182" s="349"/>
      <c r="K182" s="278"/>
      <c r="L182" s="278"/>
      <c r="M182" s="278"/>
      <c r="N182" s="278"/>
      <c r="O182" s="278"/>
      <c r="P182" s="278"/>
      <c r="Q182" s="180"/>
      <c r="R182" s="180"/>
      <c r="S182" s="180"/>
      <c r="T182" s="180"/>
      <c r="U182" s="180"/>
      <c r="V182" s="180"/>
      <c r="W182" s="180"/>
    </row>
    <row r="183" spans="1:23" x14ac:dyDescent="0.2">
      <c r="E183" s="394"/>
      <c r="F183" s="269"/>
      <c r="G183" s="332"/>
      <c r="H183" s="398"/>
      <c r="I183" s="394"/>
      <c r="J183" s="349"/>
      <c r="K183" s="278"/>
      <c r="L183" s="278"/>
      <c r="M183" s="278"/>
      <c r="N183" s="278"/>
      <c r="O183" s="278"/>
      <c r="P183" s="278"/>
      <c r="Q183" s="180"/>
      <c r="R183" s="180"/>
      <c r="S183" s="180"/>
      <c r="T183" s="180"/>
      <c r="U183" s="180"/>
      <c r="V183" s="180"/>
      <c r="W183" s="180"/>
    </row>
    <row r="184" spans="1:23" x14ac:dyDescent="0.2">
      <c r="E184" s="333"/>
      <c r="F184" s="269"/>
      <c r="G184" s="298" t="str">
        <f t="shared" si="2"/>
        <v/>
      </c>
      <c r="H184" s="335"/>
      <c r="I184" s="333"/>
      <c r="J184" s="349"/>
      <c r="K184" s="278"/>
      <c r="L184" s="278"/>
      <c r="M184" s="278"/>
      <c r="N184" s="278"/>
      <c r="O184" s="278"/>
      <c r="P184" s="278"/>
      <c r="Q184" s="180"/>
      <c r="R184" s="180"/>
      <c r="S184" s="180"/>
      <c r="T184" s="180"/>
      <c r="U184" s="180"/>
      <c r="V184" s="180"/>
      <c r="W184" s="180"/>
    </row>
    <row r="185" spans="1:23" x14ac:dyDescent="0.2">
      <c r="E185" s="333"/>
      <c r="F185" s="269"/>
      <c r="G185" s="298" t="str">
        <f t="shared" si="2"/>
        <v/>
      </c>
      <c r="H185" s="335"/>
      <c r="I185" s="333"/>
      <c r="J185" s="349"/>
      <c r="K185" s="278"/>
      <c r="L185" s="278"/>
      <c r="M185" s="278"/>
      <c r="N185" s="278"/>
      <c r="O185" s="278"/>
      <c r="P185" s="278"/>
      <c r="Q185" s="180"/>
      <c r="R185" s="180"/>
      <c r="S185" s="180"/>
      <c r="T185" s="180"/>
      <c r="U185" s="180"/>
      <c r="V185" s="180"/>
      <c r="W185" s="180"/>
    </row>
    <row r="186" spans="1:23" x14ac:dyDescent="0.2">
      <c r="E186" s="342" t="s">
        <v>157</v>
      </c>
      <c r="F186" s="269"/>
      <c r="G186" s="298" t="str">
        <f t="shared" si="2"/>
        <v/>
      </c>
      <c r="H186" s="335"/>
      <c r="I186" s="333"/>
      <c r="J186" s="349"/>
      <c r="K186" s="278"/>
      <c r="L186" s="278"/>
      <c r="M186" s="278"/>
      <c r="N186" s="278"/>
      <c r="O186" s="278"/>
      <c r="P186" s="278"/>
      <c r="Q186" s="180"/>
      <c r="R186" s="180"/>
      <c r="S186" s="180"/>
      <c r="T186" s="180"/>
      <c r="U186" s="180"/>
      <c r="V186" s="180"/>
      <c r="W186" s="180"/>
    </row>
    <row r="187" spans="1:23" x14ac:dyDescent="0.2">
      <c r="E187" s="180" t="s">
        <v>548</v>
      </c>
      <c r="J187" s="278"/>
      <c r="K187" s="278"/>
      <c r="L187" s="278"/>
      <c r="M187" s="278"/>
      <c r="N187" s="278"/>
      <c r="O187" s="278"/>
      <c r="P187" s="278"/>
      <c r="Q187" s="180"/>
      <c r="R187" s="180"/>
      <c r="S187" s="180"/>
      <c r="T187" s="180"/>
      <c r="U187" s="180"/>
      <c r="V187" s="180"/>
      <c r="W187" s="180"/>
    </row>
    <row r="188" spans="1:23" x14ac:dyDescent="0.2">
      <c r="A188" s="215" t="s">
        <v>572</v>
      </c>
      <c r="K188" s="278"/>
      <c r="L188" s="278"/>
      <c r="M188" s="278"/>
      <c r="N188" s="278"/>
      <c r="O188" s="278"/>
      <c r="P188" s="278"/>
      <c r="Q188" s="180"/>
      <c r="R188" s="180"/>
      <c r="S188" s="180"/>
      <c r="T188" s="180"/>
      <c r="U188" s="180"/>
      <c r="V188" s="180"/>
      <c r="W188" s="180"/>
    </row>
    <row r="189" spans="1:23" x14ac:dyDescent="0.2">
      <c r="A189" s="215" t="s">
        <v>553</v>
      </c>
      <c r="K189" s="278"/>
      <c r="L189" s="278"/>
      <c r="M189" s="278"/>
      <c r="N189" s="278"/>
      <c r="O189" s="278"/>
      <c r="P189" s="278"/>
      <c r="Q189" s="180"/>
      <c r="R189" s="180"/>
      <c r="S189" s="180"/>
      <c r="T189" s="180"/>
      <c r="U189" s="180"/>
      <c r="V189" s="180"/>
      <c r="W189" s="180"/>
    </row>
    <row r="190" spans="1:23" x14ac:dyDescent="0.2">
      <c r="K190" s="278"/>
      <c r="L190" s="278"/>
      <c r="M190" s="278"/>
      <c r="N190" s="278"/>
      <c r="O190" s="278"/>
      <c r="P190" s="278"/>
      <c r="Q190" s="180"/>
      <c r="R190" s="180"/>
      <c r="S190" s="180"/>
      <c r="T190" s="180"/>
      <c r="U190" s="180"/>
      <c r="V190" s="180"/>
      <c r="W190" s="180"/>
    </row>
    <row r="191" spans="1:23" x14ac:dyDescent="0.2">
      <c r="A191" s="845" t="s">
        <v>567</v>
      </c>
      <c r="B191" s="955"/>
      <c r="C191" s="955"/>
      <c r="E191" s="845" t="s">
        <v>566</v>
      </c>
      <c r="F191" s="845"/>
      <c r="G191" s="845"/>
      <c r="H191" s="845"/>
      <c r="I191" s="845"/>
      <c r="J191" s="845"/>
      <c r="K191" s="278"/>
      <c r="L191" s="278"/>
      <c r="M191" s="278"/>
      <c r="N191" s="278"/>
      <c r="O191" s="278"/>
      <c r="P191" s="278"/>
      <c r="Q191" s="180"/>
      <c r="R191" s="180"/>
      <c r="S191" s="180"/>
      <c r="T191" s="180"/>
      <c r="U191" s="180"/>
      <c r="V191" s="180"/>
      <c r="W191" s="180"/>
    </row>
    <row r="192" spans="1:23" ht="12.75" customHeight="1" x14ac:dyDescent="0.2">
      <c r="A192" s="321"/>
      <c r="B192" s="275" t="s">
        <v>549</v>
      </c>
      <c r="C192" s="342"/>
      <c r="E192" s="915" t="s">
        <v>547</v>
      </c>
      <c r="F192" s="896" t="s">
        <v>675</v>
      </c>
      <c r="G192" s="896" t="s">
        <v>478</v>
      </c>
      <c r="H192" s="915" t="s">
        <v>724</v>
      </c>
      <c r="I192" s="915" t="s">
        <v>725</v>
      </c>
      <c r="J192" s="950" t="s">
        <v>154</v>
      </c>
      <c r="K192" s="278"/>
      <c r="L192" s="278"/>
      <c r="M192" s="278"/>
      <c r="N192" s="278"/>
      <c r="O192" s="278"/>
      <c r="P192" s="278"/>
      <c r="Q192" s="180"/>
      <c r="R192" s="180"/>
      <c r="S192" s="180"/>
      <c r="T192" s="180"/>
      <c r="U192" s="180"/>
      <c r="V192" s="180"/>
      <c r="W192" s="180"/>
    </row>
    <row r="193" spans="1:23" x14ac:dyDescent="0.2">
      <c r="A193" s="341"/>
      <c r="B193" s="275" t="s">
        <v>558</v>
      </c>
      <c r="C193" s="342"/>
      <c r="E193" s="915"/>
      <c r="F193" s="896"/>
      <c r="G193" s="896"/>
      <c r="H193" s="950"/>
      <c r="I193" s="950"/>
      <c r="J193" s="950"/>
      <c r="K193" s="278"/>
      <c r="L193" s="278"/>
      <c r="M193" s="278"/>
      <c r="N193" s="278"/>
      <c r="O193" s="278"/>
      <c r="P193" s="278"/>
      <c r="Q193" s="180"/>
      <c r="R193" s="180"/>
      <c r="S193" s="180"/>
      <c r="T193" s="180"/>
      <c r="U193" s="180"/>
      <c r="V193" s="180"/>
      <c r="W193" s="180"/>
    </row>
    <row r="194" spans="1:23" x14ac:dyDescent="0.2">
      <c r="A194" s="321"/>
      <c r="B194" s="346" t="s">
        <v>472</v>
      </c>
      <c r="C194" s="334"/>
      <c r="E194" s="333"/>
      <c r="F194" s="269"/>
      <c r="G194" s="299" t="str">
        <f>IF(F194="","",F194-$C$203)</f>
        <v/>
      </c>
      <c r="H194" s="335"/>
      <c r="I194" s="333"/>
      <c r="J194" s="349"/>
      <c r="K194" s="278"/>
      <c r="L194" s="278"/>
      <c r="M194" s="278"/>
      <c r="N194" s="278"/>
      <c r="O194" s="278"/>
      <c r="P194" s="278"/>
      <c r="Q194" s="180"/>
      <c r="R194" s="180"/>
      <c r="S194" s="180"/>
      <c r="T194" s="180"/>
      <c r="U194" s="180"/>
      <c r="V194" s="180"/>
      <c r="W194" s="180"/>
    </row>
    <row r="195" spans="1:23" x14ac:dyDescent="0.2">
      <c r="A195" s="280"/>
      <c r="B195" s="275" t="s">
        <v>473</v>
      </c>
      <c r="C195" s="334"/>
      <c r="E195" s="333"/>
      <c r="F195" s="269"/>
      <c r="G195" s="298" t="str">
        <f>IF(F195="","",F195-$C$203)</f>
        <v/>
      </c>
      <c r="H195" s="335"/>
      <c r="I195" s="333"/>
      <c r="J195" s="349"/>
      <c r="K195" s="278"/>
      <c r="L195" s="278"/>
      <c r="M195" s="278"/>
      <c r="N195" s="278"/>
      <c r="O195" s="278"/>
      <c r="P195" s="278"/>
      <c r="Q195" s="180"/>
      <c r="R195" s="180"/>
      <c r="S195" s="180"/>
      <c r="T195" s="180"/>
      <c r="U195" s="180"/>
      <c r="V195" s="180"/>
      <c r="W195" s="180"/>
    </row>
    <row r="196" spans="1:23" x14ac:dyDescent="0.2">
      <c r="A196" s="280"/>
      <c r="B196" s="344" t="s">
        <v>679</v>
      </c>
      <c r="C196" s="334"/>
      <c r="E196" s="333"/>
      <c r="F196" s="269"/>
      <c r="G196" s="298" t="str">
        <f t="shared" ref="G196:G249" si="3">IF(F196="","",F196-$C$203)</f>
        <v/>
      </c>
      <c r="H196" s="335"/>
      <c r="I196" s="333"/>
      <c r="J196" s="349"/>
      <c r="K196" s="278"/>
      <c r="L196" s="278"/>
      <c r="M196" s="278"/>
      <c r="N196" s="278"/>
      <c r="O196" s="278"/>
      <c r="P196" s="278"/>
      <c r="Q196" s="180"/>
      <c r="R196" s="180"/>
      <c r="S196" s="180"/>
      <c r="T196" s="180"/>
      <c r="U196" s="180"/>
      <c r="V196" s="180"/>
      <c r="W196" s="180"/>
    </row>
    <row r="197" spans="1:23" x14ac:dyDescent="0.2">
      <c r="A197" s="280"/>
      <c r="B197" s="344" t="s">
        <v>136</v>
      </c>
      <c r="C197" s="334"/>
      <c r="E197" s="333"/>
      <c r="F197" s="269"/>
      <c r="G197" s="298" t="str">
        <f t="shared" si="3"/>
        <v/>
      </c>
      <c r="H197" s="335"/>
      <c r="I197" s="333"/>
      <c r="J197" s="349"/>
      <c r="K197" s="278"/>
      <c r="L197" s="278"/>
      <c r="M197" s="278"/>
      <c r="N197" s="278"/>
      <c r="O197" s="278"/>
      <c r="P197" s="278"/>
      <c r="Q197" s="180"/>
      <c r="R197" s="180"/>
      <c r="S197" s="180"/>
      <c r="T197" s="180"/>
      <c r="U197" s="180"/>
      <c r="V197" s="180"/>
      <c r="W197" s="180"/>
    </row>
    <row r="198" spans="1:23" x14ac:dyDescent="0.2">
      <c r="A198" s="280"/>
      <c r="B198" s="344" t="s">
        <v>499</v>
      </c>
      <c r="C198" s="240"/>
      <c r="E198" s="333"/>
      <c r="F198" s="269"/>
      <c r="G198" s="298" t="str">
        <f t="shared" si="3"/>
        <v/>
      </c>
      <c r="H198" s="335"/>
      <c r="I198" s="333"/>
      <c r="J198" s="349"/>
      <c r="K198" s="278"/>
      <c r="L198" s="278"/>
      <c r="M198" s="278"/>
      <c r="N198" s="278"/>
      <c r="O198" s="278"/>
      <c r="P198" s="278"/>
      <c r="Q198" s="180"/>
      <c r="R198" s="180"/>
      <c r="S198" s="180"/>
      <c r="T198" s="180"/>
      <c r="U198" s="180"/>
      <c r="V198" s="180"/>
      <c r="W198" s="180"/>
    </row>
    <row r="199" spans="1:23" x14ac:dyDescent="0.2">
      <c r="A199" s="341"/>
      <c r="B199" s="347" t="s">
        <v>500</v>
      </c>
      <c r="C199" s="241"/>
      <c r="E199" s="333"/>
      <c r="F199" s="269"/>
      <c r="G199" s="298" t="str">
        <f t="shared" si="3"/>
        <v/>
      </c>
      <c r="H199" s="335"/>
      <c r="I199" s="333"/>
      <c r="J199" s="349"/>
      <c r="K199" s="278"/>
      <c r="L199" s="278"/>
      <c r="M199" s="278"/>
      <c r="N199" s="278"/>
      <c r="O199" s="278"/>
      <c r="P199" s="278"/>
      <c r="Q199" s="180"/>
      <c r="R199" s="180"/>
      <c r="S199" s="180"/>
      <c r="T199" s="180"/>
      <c r="U199" s="180"/>
      <c r="V199" s="180"/>
      <c r="W199" s="180"/>
    </row>
    <row r="200" spans="1:23" x14ac:dyDescent="0.2">
      <c r="A200" s="321"/>
      <c r="B200" s="346" t="s">
        <v>568</v>
      </c>
      <c r="C200" s="342"/>
      <c r="E200" s="333"/>
      <c r="F200" s="269"/>
      <c r="G200" s="298" t="str">
        <f t="shared" si="3"/>
        <v/>
      </c>
      <c r="H200" s="335"/>
      <c r="I200" s="333"/>
      <c r="J200" s="349"/>
      <c r="K200" s="278"/>
      <c r="L200" s="278"/>
      <c r="M200" s="278"/>
      <c r="N200" s="278"/>
      <c r="O200" s="278"/>
      <c r="P200" s="278"/>
      <c r="Q200" s="180"/>
      <c r="R200" s="180"/>
      <c r="S200" s="180"/>
      <c r="T200" s="180"/>
      <c r="U200" s="180"/>
      <c r="V200" s="180"/>
      <c r="W200" s="180"/>
    </row>
    <row r="201" spans="1:23" ht="15.75" x14ac:dyDescent="0.2">
      <c r="A201" s="280"/>
      <c r="B201" s="392" t="s">
        <v>723</v>
      </c>
      <c r="C201" s="342"/>
      <c r="E201" s="333"/>
      <c r="F201" s="269"/>
      <c r="G201" s="298" t="str">
        <f t="shared" si="3"/>
        <v/>
      </c>
      <c r="H201" s="335"/>
      <c r="I201" s="333"/>
      <c r="J201" s="349"/>
      <c r="K201" s="278"/>
      <c r="L201" s="278"/>
      <c r="M201" s="278"/>
      <c r="N201" s="278"/>
      <c r="O201" s="278"/>
      <c r="P201" s="278"/>
      <c r="Q201" s="180"/>
      <c r="R201" s="180"/>
      <c r="S201" s="180"/>
      <c r="T201" s="180"/>
      <c r="U201" s="180"/>
      <c r="V201" s="180"/>
      <c r="W201" s="180"/>
    </row>
    <row r="202" spans="1:23" x14ac:dyDescent="0.2">
      <c r="A202" s="341"/>
      <c r="B202" s="345" t="s">
        <v>565</v>
      </c>
      <c r="C202" s="342"/>
      <c r="E202" s="333"/>
      <c r="F202" s="269"/>
      <c r="G202" s="298" t="str">
        <f t="shared" si="3"/>
        <v/>
      </c>
      <c r="H202" s="335"/>
      <c r="I202" s="333"/>
      <c r="J202" s="349"/>
      <c r="K202" s="278"/>
      <c r="L202" s="278"/>
      <c r="M202" s="278"/>
      <c r="N202" s="278"/>
      <c r="O202" s="278"/>
      <c r="P202" s="278"/>
      <c r="Q202" s="180"/>
      <c r="R202" s="180"/>
      <c r="S202" s="180"/>
      <c r="T202" s="180"/>
      <c r="U202" s="180"/>
      <c r="V202" s="180"/>
      <c r="W202" s="180"/>
    </row>
    <row r="203" spans="1:23" ht="15.75" x14ac:dyDescent="0.2">
      <c r="A203" s="280"/>
      <c r="B203" s="392" t="s">
        <v>710</v>
      </c>
      <c r="C203" s="348" t="str">
        <f>IF(C208="","",AVERAGE(C204:C208))</f>
        <v/>
      </c>
      <c r="E203" s="333"/>
      <c r="F203" s="269"/>
      <c r="G203" s="298" t="str">
        <f t="shared" si="3"/>
        <v/>
      </c>
      <c r="H203" s="335"/>
      <c r="I203" s="333"/>
      <c r="J203" s="349"/>
      <c r="K203" s="278"/>
      <c r="L203" s="278"/>
      <c r="M203" s="278"/>
      <c r="N203" s="278"/>
      <c r="O203" s="278"/>
      <c r="P203" s="278"/>
      <c r="Q203" s="180"/>
      <c r="R203" s="180"/>
      <c r="S203" s="180"/>
      <c r="T203" s="180"/>
      <c r="U203" s="180"/>
      <c r="V203" s="180"/>
      <c r="W203" s="180"/>
    </row>
    <row r="204" spans="1:23" x14ac:dyDescent="0.2">
      <c r="A204" s="280"/>
      <c r="B204" s="275">
        <v>1</v>
      </c>
      <c r="C204" s="243"/>
      <c r="E204" s="333"/>
      <c r="F204" s="269"/>
      <c r="G204" s="298" t="str">
        <f t="shared" si="3"/>
        <v/>
      </c>
      <c r="H204" s="335"/>
      <c r="I204" s="333"/>
      <c r="J204" s="349"/>
      <c r="K204" s="278"/>
      <c r="L204" s="278"/>
      <c r="M204" s="278"/>
      <c r="N204" s="278"/>
      <c r="O204" s="278"/>
      <c r="P204" s="278"/>
      <c r="Q204" s="180"/>
      <c r="R204" s="180"/>
      <c r="S204" s="180"/>
      <c r="T204" s="180"/>
      <c r="U204" s="180"/>
      <c r="V204" s="180"/>
      <c r="W204" s="180"/>
    </row>
    <row r="205" spans="1:23" x14ac:dyDescent="0.2">
      <c r="A205" s="280"/>
      <c r="B205" s="275">
        <v>2</v>
      </c>
      <c r="C205" s="273"/>
      <c r="E205" s="333"/>
      <c r="F205" s="269"/>
      <c r="G205" s="298" t="str">
        <f t="shared" si="3"/>
        <v/>
      </c>
      <c r="H205" s="335"/>
      <c r="I205" s="333"/>
      <c r="J205" s="349"/>
      <c r="K205" s="278"/>
      <c r="L205" s="278"/>
      <c r="M205" s="278"/>
      <c r="N205" s="278"/>
      <c r="O205" s="278"/>
      <c r="P205" s="278"/>
      <c r="Q205" s="180"/>
      <c r="R205" s="180"/>
      <c r="S205" s="180"/>
      <c r="T205" s="180"/>
      <c r="U205" s="180"/>
      <c r="V205" s="180"/>
      <c r="W205" s="180"/>
    </row>
    <row r="206" spans="1:23" x14ac:dyDescent="0.2">
      <c r="A206" s="280"/>
      <c r="B206" s="275">
        <v>3</v>
      </c>
      <c r="C206" s="273"/>
      <c r="E206" s="333"/>
      <c r="F206" s="269"/>
      <c r="G206" s="298" t="str">
        <f t="shared" si="3"/>
        <v/>
      </c>
      <c r="H206" s="335"/>
      <c r="I206" s="333"/>
      <c r="J206" s="349"/>
      <c r="K206" s="278"/>
      <c r="L206" s="278"/>
      <c r="M206" s="278"/>
      <c r="N206" s="278"/>
      <c r="O206" s="278"/>
      <c r="P206" s="278"/>
      <c r="Q206" s="180"/>
      <c r="R206" s="180"/>
      <c r="S206" s="180"/>
      <c r="T206" s="180"/>
      <c r="U206" s="180"/>
      <c r="V206" s="180"/>
      <c r="W206" s="180"/>
    </row>
    <row r="207" spans="1:23" x14ac:dyDescent="0.2">
      <c r="A207" s="280"/>
      <c r="B207" s="275">
        <v>4</v>
      </c>
      <c r="C207" s="273"/>
      <c r="E207" s="333"/>
      <c r="F207" s="269"/>
      <c r="G207" s="298" t="str">
        <f t="shared" si="3"/>
        <v/>
      </c>
      <c r="H207" s="335"/>
      <c r="I207" s="333"/>
      <c r="J207" s="349"/>
      <c r="K207" s="278"/>
      <c r="L207" s="278"/>
      <c r="M207" s="278"/>
      <c r="N207" s="278"/>
      <c r="O207" s="278"/>
      <c r="P207" s="278"/>
      <c r="Q207" s="180"/>
      <c r="R207" s="180"/>
      <c r="S207" s="180"/>
      <c r="T207" s="180"/>
      <c r="U207" s="180"/>
      <c r="V207" s="180"/>
      <c r="W207" s="180"/>
    </row>
    <row r="208" spans="1:23" x14ac:dyDescent="0.2">
      <c r="A208" s="341"/>
      <c r="B208" s="345">
        <v>5</v>
      </c>
      <c r="C208" s="243"/>
      <c r="E208" s="333"/>
      <c r="F208" s="269"/>
      <c r="G208" s="298" t="str">
        <f t="shared" si="3"/>
        <v/>
      </c>
      <c r="H208" s="335"/>
      <c r="I208" s="333"/>
      <c r="J208" s="349"/>
      <c r="K208" s="278"/>
      <c r="L208" s="278"/>
      <c r="M208" s="278"/>
      <c r="N208" s="278"/>
      <c r="O208" s="278"/>
      <c r="P208" s="278"/>
      <c r="Q208" s="180"/>
      <c r="R208" s="180"/>
      <c r="S208" s="180"/>
      <c r="T208" s="180"/>
      <c r="U208" s="180"/>
      <c r="V208" s="180"/>
      <c r="W208" s="180"/>
    </row>
    <row r="209" spans="1:25" x14ac:dyDescent="0.2">
      <c r="A209" s="180" t="s">
        <v>569</v>
      </c>
      <c r="B209" s="216"/>
      <c r="E209" s="333"/>
      <c r="F209" s="269"/>
      <c r="G209" s="298" t="str">
        <f t="shared" si="3"/>
        <v/>
      </c>
      <c r="H209" s="335"/>
      <c r="I209" s="333"/>
      <c r="J209" s="349"/>
      <c r="K209" s="278"/>
      <c r="L209" s="278"/>
      <c r="M209" s="278"/>
      <c r="N209" s="278"/>
      <c r="O209" s="278"/>
      <c r="P209" s="278"/>
      <c r="Q209" s="180"/>
      <c r="R209" s="180"/>
      <c r="S209" s="180"/>
      <c r="T209" s="180"/>
      <c r="U209" s="180"/>
      <c r="V209" s="180"/>
      <c r="W209" s="180"/>
    </row>
    <row r="210" spans="1:25" x14ac:dyDescent="0.2">
      <c r="A210" s="180" t="s">
        <v>570</v>
      </c>
      <c r="E210" s="333"/>
      <c r="F210" s="269"/>
      <c r="G210" s="298" t="str">
        <f t="shared" si="3"/>
        <v/>
      </c>
      <c r="H210" s="335"/>
      <c r="I210" s="333"/>
      <c r="J210" s="349"/>
      <c r="K210" s="278"/>
      <c r="L210" s="278"/>
      <c r="M210" s="278"/>
      <c r="N210" s="278"/>
      <c r="O210" s="278"/>
      <c r="P210" s="278"/>
      <c r="Q210" s="180"/>
      <c r="R210" s="180"/>
      <c r="S210" s="180"/>
      <c r="T210" s="180"/>
      <c r="U210" s="180"/>
      <c r="V210" s="180"/>
      <c r="W210" s="180"/>
    </row>
    <row r="211" spans="1:25" x14ac:dyDescent="0.2">
      <c r="A211" s="180" t="s">
        <v>571</v>
      </c>
      <c r="E211" s="333"/>
      <c r="F211" s="269"/>
      <c r="G211" s="298" t="str">
        <f t="shared" si="3"/>
        <v/>
      </c>
      <c r="H211" s="335"/>
      <c r="I211" s="333"/>
      <c r="J211" s="349"/>
      <c r="K211" s="278"/>
      <c r="L211" s="278"/>
      <c r="M211" s="278"/>
      <c r="N211" s="278"/>
      <c r="O211" s="278"/>
      <c r="P211" s="278"/>
      <c r="Q211" s="180"/>
      <c r="R211" s="180"/>
      <c r="S211" s="180"/>
      <c r="T211" s="180"/>
      <c r="U211" s="180"/>
      <c r="V211" s="180"/>
      <c r="W211" s="180"/>
    </row>
    <row r="212" spans="1:25" x14ac:dyDescent="0.2">
      <c r="E212" s="333"/>
      <c r="F212" s="269"/>
      <c r="G212" s="298" t="str">
        <f t="shared" si="3"/>
        <v/>
      </c>
      <c r="H212" s="335"/>
      <c r="I212" s="333"/>
      <c r="J212" s="349"/>
      <c r="K212" s="278"/>
      <c r="L212" s="278"/>
      <c r="M212" s="278"/>
      <c r="N212" s="278"/>
      <c r="O212" s="278"/>
      <c r="P212" s="278"/>
      <c r="Q212" s="180"/>
      <c r="R212" s="180"/>
      <c r="S212" s="180"/>
      <c r="T212" s="180"/>
      <c r="U212" s="180"/>
      <c r="V212" s="180"/>
      <c r="W212" s="180"/>
    </row>
    <row r="213" spans="1:25" x14ac:dyDescent="0.2">
      <c r="A213" s="180" t="s">
        <v>240</v>
      </c>
      <c r="E213" s="333"/>
      <c r="F213" s="269"/>
      <c r="G213" s="298" t="str">
        <f t="shared" si="3"/>
        <v/>
      </c>
      <c r="H213" s="335"/>
      <c r="I213" s="333"/>
      <c r="J213" s="349"/>
      <c r="K213" s="278"/>
      <c r="L213" s="278"/>
      <c r="M213" s="278"/>
      <c r="N213" s="278"/>
      <c r="O213" s="278"/>
      <c r="P213" s="278"/>
      <c r="Q213" s="180"/>
      <c r="R213" s="180"/>
      <c r="S213" s="180"/>
      <c r="T213" s="180"/>
      <c r="U213" s="180"/>
      <c r="V213" s="180"/>
      <c r="W213" s="180"/>
    </row>
    <row r="214" spans="1:25" x14ac:dyDescent="0.2">
      <c r="A214" s="836"/>
      <c r="B214" s="837"/>
      <c r="C214" s="838"/>
      <c r="E214" s="333"/>
      <c r="F214" s="269"/>
      <c r="G214" s="298" t="str">
        <f t="shared" si="3"/>
        <v/>
      </c>
      <c r="H214" s="335"/>
      <c r="I214" s="333"/>
      <c r="J214" s="349"/>
      <c r="K214" s="278"/>
      <c r="L214" s="278"/>
      <c r="M214" s="278"/>
      <c r="N214" s="278"/>
      <c r="O214" s="278"/>
      <c r="P214" s="278"/>
      <c r="Q214" s="180"/>
      <c r="R214" s="180"/>
      <c r="S214" s="180"/>
      <c r="T214" s="180"/>
      <c r="U214" s="180"/>
      <c r="V214" s="180"/>
      <c r="W214" s="180"/>
    </row>
    <row r="215" spans="1:25" x14ac:dyDescent="0.2">
      <c r="A215" s="839"/>
      <c r="B215" s="840"/>
      <c r="C215" s="841"/>
      <c r="E215" s="333"/>
      <c r="F215" s="269"/>
      <c r="G215" s="298" t="str">
        <f t="shared" si="3"/>
        <v/>
      </c>
      <c r="H215" s="335"/>
      <c r="I215" s="333"/>
      <c r="J215" s="349"/>
      <c r="K215" s="278"/>
      <c r="L215" s="278"/>
      <c r="M215" s="278"/>
      <c r="N215" s="278"/>
      <c r="O215" s="278"/>
      <c r="P215" s="278"/>
      <c r="Q215" s="180"/>
      <c r="R215" s="180"/>
      <c r="S215" s="180"/>
      <c r="T215" s="180"/>
      <c r="U215" s="180"/>
      <c r="V215" s="180"/>
      <c r="W215" s="180"/>
    </row>
    <row r="216" spans="1:25" x14ac:dyDescent="0.2">
      <c r="A216" s="839"/>
      <c r="B216" s="840"/>
      <c r="C216" s="841"/>
      <c r="E216" s="333"/>
      <c r="F216" s="269"/>
      <c r="G216" s="298" t="str">
        <f t="shared" si="3"/>
        <v/>
      </c>
      <c r="H216" s="335"/>
      <c r="I216" s="333"/>
      <c r="J216" s="349"/>
      <c r="K216" s="278"/>
      <c r="L216" s="278"/>
      <c r="M216" s="278"/>
      <c r="N216" s="278"/>
      <c r="O216" s="278"/>
      <c r="P216" s="278"/>
      <c r="Q216" s="180"/>
      <c r="R216" s="180"/>
      <c r="S216" s="180"/>
      <c r="T216" s="180"/>
      <c r="U216" s="180"/>
      <c r="V216" s="180"/>
      <c r="W216" s="180"/>
    </row>
    <row r="217" spans="1:25" x14ac:dyDescent="0.2">
      <c r="A217" s="839"/>
      <c r="B217" s="840"/>
      <c r="C217" s="841"/>
      <c r="E217" s="333"/>
      <c r="F217" s="269"/>
      <c r="G217" s="298" t="str">
        <f t="shared" si="3"/>
        <v/>
      </c>
      <c r="H217" s="335"/>
      <c r="I217" s="333"/>
      <c r="J217" s="349"/>
      <c r="K217" s="278"/>
      <c r="L217" s="278"/>
      <c r="M217" s="278"/>
      <c r="N217" s="278"/>
      <c r="O217" s="278"/>
      <c r="P217" s="278"/>
      <c r="Q217" s="180"/>
      <c r="R217" s="180"/>
      <c r="S217" s="180"/>
      <c r="T217" s="180"/>
      <c r="U217" s="180"/>
      <c r="V217" s="180"/>
      <c r="W217" s="180"/>
    </row>
    <row r="218" spans="1:25" s="278" customFormat="1" x14ac:dyDescent="0.2">
      <c r="A218" s="839"/>
      <c r="B218" s="840"/>
      <c r="C218" s="841"/>
      <c r="D218" s="180"/>
      <c r="E218" s="333"/>
      <c r="F218" s="269"/>
      <c r="G218" s="298" t="str">
        <f t="shared" si="3"/>
        <v/>
      </c>
      <c r="H218" s="335"/>
      <c r="I218" s="333"/>
      <c r="J218" s="349"/>
      <c r="Q218" s="180"/>
      <c r="R218" s="180"/>
      <c r="S218" s="180"/>
      <c r="T218" s="180"/>
      <c r="U218" s="180"/>
      <c r="V218" s="180"/>
      <c r="W218" s="180"/>
      <c r="X218" s="180"/>
      <c r="Y218" s="180"/>
    </row>
    <row r="219" spans="1:25" x14ac:dyDescent="0.2">
      <c r="A219" s="842"/>
      <c r="B219" s="843"/>
      <c r="C219" s="844"/>
      <c r="E219" s="333"/>
      <c r="F219" s="269"/>
      <c r="G219" s="298" t="str">
        <f t="shared" si="3"/>
        <v/>
      </c>
      <c r="H219" s="335"/>
      <c r="I219" s="333"/>
      <c r="J219" s="349"/>
      <c r="K219" s="278"/>
      <c r="L219" s="278"/>
      <c r="M219" s="278"/>
      <c r="N219" s="278"/>
      <c r="O219" s="278"/>
      <c r="P219" s="278"/>
      <c r="Q219" s="180"/>
      <c r="R219" s="180"/>
      <c r="S219" s="180"/>
      <c r="T219" s="180"/>
      <c r="U219" s="180"/>
      <c r="V219" s="180"/>
      <c r="W219" s="180"/>
    </row>
    <row r="220" spans="1:25" x14ac:dyDescent="0.2">
      <c r="E220" s="333"/>
      <c r="F220" s="269"/>
      <c r="G220" s="298" t="str">
        <f t="shared" si="3"/>
        <v/>
      </c>
      <c r="H220" s="335"/>
      <c r="I220" s="333"/>
      <c r="J220" s="349"/>
      <c r="K220" s="278"/>
      <c r="L220" s="278"/>
      <c r="M220" s="278"/>
      <c r="N220" s="278"/>
      <c r="O220" s="278"/>
      <c r="P220" s="278"/>
      <c r="Q220" s="180"/>
      <c r="R220" s="180"/>
      <c r="S220" s="180"/>
      <c r="T220" s="180"/>
      <c r="U220" s="180"/>
      <c r="V220" s="180"/>
      <c r="W220" s="180"/>
    </row>
    <row r="221" spans="1:25" x14ac:dyDescent="0.2">
      <c r="E221" s="333"/>
      <c r="F221" s="269"/>
      <c r="G221" s="298" t="str">
        <f t="shared" si="3"/>
        <v/>
      </c>
      <c r="H221" s="335"/>
      <c r="I221" s="333"/>
      <c r="J221" s="349"/>
      <c r="K221" s="278"/>
      <c r="L221" s="278"/>
      <c r="M221" s="278"/>
      <c r="N221" s="278"/>
      <c r="O221" s="278"/>
      <c r="P221" s="278"/>
      <c r="Q221" s="180"/>
      <c r="R221" s="180"/>
      <c r="S221" s="180"/>
      <c r="T221" s="180"/>
      <c r="U221" s="180"/>
      <c r="V221" s="180"/>
      <c r="W221" s="180"/>
    </row>
    <row r="222" spans="1:25" x14ac:dyDescent="0.2">
      <c r="E222" s="333"/>
      <c r="F222" s="269"/>
      <c r="G222" s="298" t="str">
        <f t="shared" si="3"/>
        <v/>
      </c>
      <c r="H222" s="335"/>
      <c r="I222" s="333"/>
      <c r="J222" s="349"/>
      <c r="K222" s="278"/>
      <c r="L222" s="278"/>
      <c r="M222" s="278"/>
      <c r="N222" s="278"/>
      <c r="O222" s="278"/>
      <c r="P222" s="278"/>
      <c r="Q222" s="180"/>
      <c r="R222" s="180"/>
      <c r="S222" s="180"/>
      <c r="T222" s="180"/>
      <c r="U222" s="180"/>
      <c r="V222" s="180"/>
      <c r="W222" s="180"/>
    </row>
    <row r="223" spans="1:25" ht="12.75" customHeight="1" x14ac:dyDescent="0.2">
      <c r="E223" s="333"/>
      <c r="F223" s="269"/>
      <c r="G223" s="298" t="str">
        <f t="shared" si="3"/>
        <v/>
      </c>
      <c r="H223" s="335"/>
      <c r="I223" s="333"/>
      <c r="J223" s="349"/>
      <c r="K223" s="278"/>
      <c r="L223" s="278"/>
      <c r="M223" s="278"/>
      <c r="N223" s="278"/>
      <c r="O223" s="278"/>
      <c r="P223" s="278"/>
      <c r="Q223" s="180"/>
      <c r="R223" s="180"/>
      <c r="S223" s="180"/>
      <c r="T223" s="180"/>
      <c r="U223" s="180"/>
      <c r="V223" s="180"/>
      <c r="W223" s="180"/>
    </row>
    <row r="224" spans="1:25" x14ac:dyDescent="0.2">
      <c r="E224" s="333"/>
      <c r="F224" s="269"/>
      <c r="G224" s="298" t="str">
        <f t="shared" si="3"/>
        <v/>
      </c>
      <c r="H224" s="335"/>
      <c r="I224" s="333"/>
      <c r="J224" s="349"/>
      <c r="K224" s="278"/>
      <c r="L224" s="278"/>
      <c r="M224" s="278"/>
      <c r="N224" s="278"/>
      <c r="O224" s="278"/>
      <c r="P224" s="278"/>
      <c r="Q224" s="180"/>
      <c r="R224" s="180"/>
      <c r="S224" s="180"/>
      <c r="T224" s="180"/>
      <c r="U224" s="180"/>
      <c r="V224" s="180"/>
      <c r="W224" s="180"/>
    </row>
    <row r="225" spans="5:23" x14ac:dyDescent="0.2">
      <c r="E225" s="333"/>
      <c r="F225" s="269"/>
      <c r="G225" s="298" t="str">
        <f t="shared" si="3"/>
        <v/>
      </c>
      <c r="H225" s="335"/>
      <c r="I225" s="333"/>
      <c r="J225" s="349"/>
      <c r="K225" s="278"/>
      <c r="L225" s="278"/>
      <c r="M225" s="278"/>
      <c r="N225" s="278"/>
      <c r="O225" s="278"/>
      <c r="P225" s="278"/>
      <c r="Q225" s="180"/>
      <c r="R225" s="180"/>
      <c r="S225" s="180"/>
      <c r="T225" s="180"/>
      <c r="U225" s="180"/>
      <c r="V225" s="180"/>
      <c r="W225" s="180"/>
    </row>
    <row r="226" spans="5:23" x14ac:dyDescent="0.2">
      <c r="E226" s="333"/>
      <c r="F226" s="269"/>
      <c r="G226" s="298" t="str">
        <f t="shared" si="3"/>
        <v/>
      </c>
      <c r="H226" s="335"/>
      <c r="I226" s="333"/>
      <c r="J226" s="349"/>
      <c r="K226" s="278"/>
      <c r="L226" s="278"/>
      <c r="M226" s="278"/>
      <c r="N226" s="278"/>
      <c r="O226" s="278"/>
      <c r="P226" s="278"/>
      <c r="Q226" s="180"/>
      <c r="R226" s="180"/>
      <c r="S226" s="180"/>
      <c r="T226" s="180"/>
      <c r="U226" s="180"/>
      <c r="V226" s="180"/>
      <c r="W226" s="180"/>
    </row>
    <row r="227" spans="5:23" x14ac:dyDescent="0.2">
      <c r="E227" s="333"/>
      <c r="F227" s="269"/>
      <c r="G227" s="298" t="str">
        <f t="shared" si="3"/>
        <v/>
      </c>
      <c r="H227" s="335"/>
      <c r="I227" s="333"/>
      <c r="J227" s="349"/>
      <c r="K227" s="278"/>
      <c r="L227" s="278"/>
      <c r="M227" s="278"/>
      <c r="N227" s="278"/>
      <c r="O227" s="278"/>
      <c r="P227" s="278"/>
      <c r="Q227" s="180"/>
      <c r="R227" s="180"/>
      <c r="S227" s="180"/>
      <c r="T227" s="180"/>
      <c r="U227" s="180"/>
      <c r="V227" s="180"/>
      <c r="W227" s="180"/>
    </row>
    <row r="228" spans="5:23" x14ac:dyDescent="0.2">
      <c r="E228" s="333"/>
      <c r="F228" s="269"/>
      <c r="G228" s="298" t="str">
        <f t="shared" si="3"/>
        <v/>
      </c>
      <c r="H228" s="335"/>
      <c r="I228" s="333"/>
      <c r="J228" s="349"/>
      <c r="K228" s="278"/>
      <c r="L228" s="278"/>
      <c r="M228" s="278"/>
      <c r="N228" s="278"/>
      <c r="O228" s="278"/>
      <c r="P228" s="278"/>
      <c r="Q228" s="180"/>
      <c r="R228" s="180"/>
      <c r="S228" s="180"/>
      <c r="T228" s="180"/>
      <c r="U228" s="180"/>
      <c r="V228" s="180"/>
      <c r="W228" s="180"/>
    </row>
    <row r="229" spans="5:23" x14ac:dyDescent="0.2">
      <c r="E229" s="394"/>
      <c r="F229" s="269"/>
      <c r="G229" s="332"/>
      <c r="H229" s="398"/>
      <c r="I229" s="394"/>
      <c r="J229" s="349"/>
      <c r="K229" s="278"/>
      <c r="L229" s="278"/>
      <c r="M229" s="278"/>
      <c r="N229" s="278"/>
      <c r="O229" s="278"/>
      <c r="P229" s="278"/>
      <c r="Q229" s="180"/>
      <c r="R229" s="180"/>
      <c r="S229" s="180"/>
      <c r="T229" s="180"/>
      <c r="U229" s="180"/>
      <c r="V229" s="180"/>
      <c r="W229" s="180"/>
    </row>
    <row r="230" spans="5:23" x14ac:dyDescent="0.2">
      <c r="E230" s="394"/>
      <c r="F230" s="269"/>
      <c r="G230" s="332"/>
      <c r="H230" s="398"/>
      <c r="I230" s="394"/>
      <c r="J230" s="349"/>
      <c r="K230" s="278"/>
      <c r="L230" s="278"/>
      <c r="M230" s="278"/>
      <c r="N230" s="278"/>
      <c r="O230" s="278"/>
      <c r="P230" s="278"/>
      <c r="Q230" s="180"/>
      <c r="R230" s="180"/>
      <c r="S230" s="180"/>
      <c r="T230" s="180"/>
      <c r="U230" s="180"/>
      <c r="V230" s="180"/>
      <c r="W230" s="180"/>
    </row>
    <row r="231" spans="5:23" x14ac:dyDescent="0.2">
      <c r="E231" s="333"/>
      <c r="F231" s="269"/>
      <c r="G231" s="298" t="str">
        <f t="shared" si="3"/>
        <v/>
      </c>
      <c r="H231" s="335"/>
      <c r="I231" s="333"/>
      <c r="J231" s="349"/>
      <c r="K231" s="278"/>
      <c r="L231" s="278"/>
      <c r="M231" s="278"/>
      <c r="N231" s="278"/>
      <c r="O231" s="278"/>
      <c r="P231" s="278"/>
      <c r="Q231" s="180"/>
      <c r="R231" s="180"/>
      <c r="S231" s="180"/>
      <c r="T231" s="180"/>
      <c r="U231" s="180"/>
      <c r="V231" s="180"/>
      <c r="W231" s="180"/>
    </row>
    <row r="232" spans="5:23" x14ac:dyDescent="0.2">
      <c r="E232" s="333"/>
      <c r="F232" s="269"/>
      <c r="G232" s="298" t="str">
        <f t="shared" si="3"/>
        <v/>
      </c>
      <c r="H232" s="335"/>
      <c r="I232" s="333"/>
      <c r="J232" s="349"/>
      <c r="K232" s="278"/>
      <c r="L232" s="278"/>
      <c r="M232" s="278"/>
      <c r="N232" s="278"/>
      <c r="O232" s="278"/>
      <c r="P232" s="278"/>
      <c r="Q232" s="180"/>
      <c r="R232" s="180"/>
      <c r="S232" s="180"/>
      <c r="T232" s="180"/>
      <c r="U232" s="180"/>
      <c r="V232" s="180"/>
      <c r="W232" s="180"/>
    </row>
    <row r="233" spans="5:23" x14ac:dyDescent="0.2">
      <c r="E233" s="333"/>
      <c r="F233" s="269"/>
      <c r="G233" s="298" t="str">
        <f t="shared" si="3"/>
        <v/>
      </c>
      <c r="H233" s="335"/>
      <c r="I233" s="333"/>
      <c r="J233" s="349"/>
      <c r="K233" s="278"/>
      <c r="L233" s="278"/>
      <c r="M233" s="278"/>
      <c r="N233" s="278"/>
      <c r="O233" s="278"/>
      <c r="P233" s="278"/>
      <c r="Q233" s="180"/>
      <c r="R233" s="180"/>
      <c r="S233" s="180"/>
      <c r="T233" s="180"/>
      <c r="U233" s="180"/>
      <c r="V233" s="180"/>
      <c r="W233" s="180"/>
    </row>
    <row r="234" spans="5:23" x14ac:dyDescent="0.2">
      <c r="E234" s="333"/>
      <c r="F234" s="269"/>
      <c r="G234" s="298" t="str">
        <f t="shared" si="3"/>
        <v/>
      </c>
      <c r="H234" s="335"/>
      <c r="I234" s="333"/>
      <c r="J234" s="349"/>
      <c r="K234" s="278"/>
      <c r="L234" s="278"/>
      <c r="M234" s="278"/>
      <c r="N234" s="278"/>
      <c r="O234" s="278"/>
      <c r="P234" s="278"/>
      <c r="Q234" s="180"/>
      <c r="R234" s="180"/>
      <c r="S234" s="180"/>
      <c r="T234" s="180"/>
      <c r="U234" s="180"/>
      <c r="V234" s="180"/>
      <c r="W234" s="180"/>
    </row>
    <row r="235" spans="5:23" x14ac:dyDescent="0.2">
      <c r="E235" s="333"/>
      <c r="F235" s="269"/>
      <c r="G235" s="298" t="str">
        <f t="shared" si="3"/>
        <v/>
      </c>
      <c r="H235" s="335"/>
      <c r="I235" s="333"/>
      <c r="J235" s="349"/>
      <c r="K235" s="278"/>
      <c r="L235" s="278"/>
      <c r="M235" s="278"/>
      <c r="N235" s="278"/>
      <c r="O235" s="278"/>
      <c r="P235" s="278"/>
      <c r="Q235" s="180"/>
      <c r="R235" s="180"/>
      <c r="S235" s="180"/>
      <c r="T235" s="180"/>
      <c r="U235" s="180"/>
      <c r="V235" s="180"/>
      <c r="W235" s="180"/>
    </row>
    <row r="236" spans="5:23" x14ac:dyDescent="0.2">
      <c r="E236" s="333"/>
      <c r="F236" s="269"/>
      <c r="G236" s="298" t="str">
        <f t="shared" si="3"/>
        <v/>
      </c>
      <c r="H236" s="335"/>
      <c r="I236" s="333"/>
      <c r="J236" s="349"/>
      <c r="K236" s="278"/>
      <c r="L236" s="278"/>
      <c r="M236" s="278"/>
      <c r="N236" s="278"/>
      <c r="O236" s="278"/>
      <c r="P236" s="278"/>
      <c r="Q236" s="180"/>
      <c r="R236" s="180"/>
      <c r="S236" s="180"/>
      <c r="T236" s="180"/>
      <c r="U236" s="180"/>
      <c r="V236" s="180"/>
      <c r="W236" s="180"/>
    </row>
    <row r="237" spans="5:23" x14ac:dyDescent="0.2">
      <c r="E237" s="333"/>
      <c r="F237" s="269"/>
      <c r="G237" s="298" t="str">
        <f t="shared" si="3"/>
        <v/>
      </c>
      <c r="H237" s="335"/>
      <c r="I237" s="333"/>
      <c r="J237" s="349"/>
      <c r="K237" s="278"/>
      <c r="L237" s="278"/>
      <c r="M237" s="278"/>
      <c r="N237" s="278"/>
      <c r="O237" s="278"/>
      <c r="P237" s="278"/>
      <c r="Q237" s="180"/>
      <c r="R237" s="180"/>
      <c r="S237" s="180"/>
      <c r="T237" s="180"/>
      <c r="U237" s="180"/>
      <c r="V237" s="180"/>
      <c r="W237" s="180"/>
    </row>
    <row r="238" spans="5:23" x14ac:dyDescent="0.2">
      <c r="E238" s="333"/>
      <c r="F238" s="269"/>
      <c r="G238" s="298" t="str">
        <f t="shared" si="3"/>
        <v/>
      </c>
      <c r="H238" s="335"/>
      <c r="I238" s="333"/>
      <c r="J238" s="349"/>
      <c r="K238" s="278"/>
      <c r="L238" s="278"/>
      <c r="M238" s="278"/>
      <c r="N238" s="278"/>
      <c r="O238" s="278"/>
      <c r="P238" s="278"/>
      <c r="Q238" s="180"/>
      <c r="R238" s="180"/>
      <c r="S238" s="180"/>
      <c r="T238" s="180"/>
      <c r="U238" s="180"/>
      <c r="V238" s="180"/>
      <c r="W238" s="180"/>
    </row>
    <row r="239" spans="5:23" x14ac:dyDescent="0.2">
      <c r="E239" s="333"/>
      <c r="F239" s="269"/>
      <c r="G239" s="298" t="str">
        <f t="shared" si="3"/>
        <v/>
      </c>
      <c r="H239" s="335"/>
      <c r="I239" s="333"/>
      <c r="J239" s="349"/>
      <c r="K239" s="278"/>
      <c r="L239" s="278"/>
      <c r="M239" s="278"/>
      <c r="N239" s="278"/>
      <c r="O239" s="278"/>
      <c r="P239" s="278"/>
      <c r="Q239" s="180"/>
      <c r="R239" s="180"/>
      <c r="S239" s="180"/>
      <c r="T239" s="180"/>
      <c r="U239" s="180"/>
      <c r="V239" s="180"/>
      <c r="W239" s="180"/>
    </row>
    <row r="240" spans="5:23" x14ac:dyDescent="0.2">
      <c r="E240" s="333"/>
      <c r="F240" s="269"/>
      <c r="G240" s="298" t="str">
        <f t="shared" si="3"/>
        <v/>
      </c>
      <c r="H240" s="335"/>
      <c r="I240" s="333"/>
      <c r="J240" s="349"/>
      <c r="K240" s="278"/>
      <c r="L240" s="278"/>
      <c r="M240" s="278"/>
      <c r="N240" s="278"/>
      <c r="O240" s="278"/>
      <c r="P240" s="278"/>
      <c r="Q240" s="180"/>
      <c r="R240" s="180"/>
      <c r="S240" s="180"/>
      <c r="T240" s="180"/>
      <c r="U240" s="180"/>
      <c r="V240" s="180"/>
      <c r="W240" s="180"/>
    </row>
    <row r="241" spans="1:23" x14ac:dyDescent="0.2">
      <c r="E241" s="333"/>
      <c r="F241" s="269"/>
      <c r="G241" s="298" t="str">
        <f t="shared" si="3"/>
        <v/>
      </c>
      <c r="H241" s="335"/>
      <c r="I241" s="333"/>
      <c r="J241" s="349"/>
      <c r="K241" s="278"/>
      <c r="L241" s="278"/>
      <c r="M241" s="278"/>
      <c r="N241" s="278"/>
      <c r="O241" s="278"/>
      <c r="P241" s="278"/>
      <c r="Q241" s="180"/>
      <c r="R241" s="180"/>
      <c r="S241" s="180"/>
      <c r="T241" s="180"/>
      <c r="U241" s="180"/>
      <c r="V241" s="180"/>
      <c r="W241" s="180"/>
    </row>
    <row r="242" spans="1:23" x14ac:dyDescent="0.2">
      <c r="E242" s="333"/>
      <c r="F242" s="269"/>
      <c r="G242" s="298" t="str">
        <f t="shared" si="3"/>
        <v/>
      </c>
      <c r="H242" s="335"/>
      <c r="I242" s="333"/>
      <c r="J242" s="349"/>
      <c r="K242" s="278"/>
      <c r="L242" s="278"/>
      <c r="M242" s="278"/>
      <c r="N242" s="278"/>
      <c r="O242" s="278"/>
      <c r="P242" s="278"/>
      <c r="Q242" s="180"/>
      <c r="R242" s="180"/>
      <c r="S242" s="180"/>
      <c r="T242" s="180"/>
      <c r="U242" s="180"/>
      <c r="V242" s="180"/>
      <c r="W242" s="180"/>
    </row>
    <row r="243" spans="1:23" x14ac:dyDescent="0.2">
      <c r="E243" s="333"/>
      <c r="F243" s="269"/>
      <c r="G243" s="298" t="str">
        <f t="shared" si="3"/>
        <v/>
      </c>
      <c r="H243" s="335"/>
      <c r="I243" s="333"/>
      <c r="J243" s="349"/>
      <c r="K243" s="278"/>
      <c r="L243" s="278"/>
      <c r="M243" s="278"/>
      <c r="N243" s="278"/>
      <c r="O243" s="278"/>
      <c r="P243" s="278"/>
      <c r="Q243" s="180"/>
      <c r="R243" s="180"/>
      <c r="S243" s="180"/>
      <c r="T243" s="180"/>
      <c r="U243" s="180"/>
      <c r="V243" s="180"/>
      <c r="W243" s="180"/>
    </row>
    <row r="244" spans="1:23" x14ac:dyDescent="0.2">
      <c r="E244" s="333"/>
      <c r="F244" s="269"/>
      <c r="G244" s="298" t="str">
        <f t="shared" si="3"/>
        <v/>
      </c>
      <c r="H244" s="335"/>
      <c r="I244" s="333"/>
      <c r="J244" s="349"/>
      <c r="K244" s="278"/>
      <c r="L244" s="278"/>
      <c r="M244" s="278"/>
      <c r="N244" s="278"/>
      <c r="O244" s="278"/>
      <c r="P244" s="278"/>
      <c r="Q244" s="180"/>
      <c r="R244" s="180"/>
      <c r="S244" s="180"/>
      <c r="T244" s="180"/>
      <c r="U244" s="180"/>
      <c r="V244" s="180"/>
      <c r="W244" s="180"/>
    </row>
    <row r="245" spans="1:23" x14ac:dyDescent="0.2">
      <c r="E245" s="333"/>
      <c r="F245" s="269"/>
      <c r="G245" s="298" t="str">
        <f t="shared" si="3"/>
        <v/>
      </c>
      <c r="H245" s="335"/>
      <c r="I245" s="333"/>
      <c r="J245" s="349"/>
      <c r="K245" s="278"/>
      <c r="L245" s="278"/>
      <c r="M245" s="278"/>
      <c r="N245" s="278"/>
      <c r="O245" s="278"/>
      <c r="P245" s="278"/>
      <c r="Q245" s="180"/>
      <c r="R245" s="180"/>
      <c r="S245" s="180"/>
      <c r="T245" s="180"/>
      <c r="U245" s="180"/>
      <c r="V245" s="180"/>
      <c r="W245" s="180"/>
    </row>
    <row r="246" spans="1:23" x14ac:dyDescent="0.2">
      <c r="E246" s="394"/>
      <c r="F246" s="269"/>
      <c r="G246" s="332"/>
      <c r="H246" s="398"/>
      <c r="I246" s="394"/>
      <c r="J246" s="349"/>
      <c r="K246" s="278"/>
      <c r="L246" s="278"/>
      <c r="M246" s="278"/>
      <c r="N246" s="278"/>
      <c r="O246" s="278"/>
      <c r="P246" s="278"/>
      <c r="Q246" s="180"/>
      <c r="R246" s="180"/>
      <c r="S246" s="180"/>
      <c r="T246" s="180"/>
      <c r="U246" s="180"/>
      <c r="V246" s="180"/>
      <c r="W246" s="180"/>
    </row>
    <row r="247" spans="1:23" x14ac:dyDescent="0.2">
      <c r="E247" s="333"/>
      <c r="F247" s="269"/>
      <c r="G247" s="298" t="str">
        <f t="shared" si="3"/>
        <v/>
      </c>
      <c r="H247" s="335"/>
      <c r="I247" s="333"/>
      <c r="J247" s="349"/>
      <c r="K247" s="278"/>
      <c r="L247" s="278"/>
      <c r="M247" s="278"/>
      <c r="N247" s="278"/>
      <c r="O247" s="278"/>
      <c r="P247" s="278"/>
      <c r="Q247" s="180"/>
      <c r="R247" s="180"/>
      <c r="S247" s="180"/>
      <c r="T247" s="180"/>
      <c r="U247" s="180"/>
      <c r="V247" s="180"/>
      <c r="W247" s="180"/>
    </row>
    <row r="248" spans="1:23" x14ac:dyDescent="0.2">
      <c r="E248" s="333"/>
      <c r="F248" s="269"/>
      <c r="G248" s="298" t="str">
        <f t="shared" si="3"/>
        <v/>
      </c>
      <c r="H248" s="335"/>
      <c r="I248" s="333"/>
      <c r="J248" s="349"/>
      <c r="K248" s="278"/>
      <c r="L248" s="278"/>
      <c r="M248" s="278"/>
      <c r="N248" s="278"/>
      <c r="O248" s="278"/>
      <c r="P248" s="278"/>
      <c r="Q248" s="180"/>
      <c r="R248" s="180"/>
      <c r="S248" s="180"/>
      <c r="T248" s="180"/>
      <c r="U248" s="180"/>
      <c r="V248" s="180"/>
      <c r="W248" s="180"/>
    </row>
    <row r="249" spans="1:23" x14ac:dyDescent="0.2">
      <c r="E249" s="342" t="s">
        <v>157</v>
      </c>
      <c r="F249" s="269"/>
      <c r="G249" s="298" t="str">
        <f t="shared" si="3"/>
        <v/>
      </c>
      <c r="H249" s="335"/>
      <c r="I249" s="333"/>
      <c r="J249" s="349"/>
      <c r="K249" s="278"/>
      <c r="L249" s="278"/>
      <c r="M249" s="278"/>
      <c r="N249" s="278"/>
      <c r="O249" s="278"/>
      <c r="P249" s="278"/>
      <c r="Q249" s="180"/>
      <c r="R249" s="180"/>
      <c r="S249" s="180"/>
      <c r="T249" s="180"/>
      <c r="U249" s="180"/>
      <c r="V249" s="180"/>
      <c r="W249" s="180"/>
    </row>
    <row r="250" spans="1:23" x14ac:dyDescent="0.2">
      <c r="E250" s="180" t="s">
        <v>548</v>
      </c>
      <c r="J250" s="278"/>
      <c r="K250" s="278"/>
      <c r="L250" s="278"/>
      <c r="M250" s="278"/>
      <c r="N250" s="278"/>
      <c r="O250" s="278"/>
      <c r="P250" s="278"/>
      <c r="Q250" s="180"/>
      <c r="R250" s="180"/>
      <c r="S250" s="180"/>
      <c r="T250" s="180"/>
      <c r="U250" s="180"/>
      <c r="V250" s="180"/>
      <c r="W250" s="180"/>
    </row>
    <row r="251" spans="1:23" x14ac:dyDescent="0.2">
      <c r="A251" s="215" t="s">
        <v>572</v>
      </c>
      <c r="K251" s="278"/>
      <c r="L251" s="278"/>
      <c r="M251" s="278"/>
      <c r="N251" s="278"/>
      <c r="O251" s="278"/>
      <c r="P251" s="278"/>
      <c r="Q251" s="180"/>
      <c r="R251" s="180"/>
      <c r="S251" s="180"/>
      <c r="T251" s="180"/>
      <c r="U251" s="180"/>
      <c r="V251" s="180"/>
      <c r="W251" s="180"/>
    </row>
    <row r="252" spans="1:23" x14ac:dyDescent="0.2">
      <c r="A252" s="215" t="s">
        <v>553</v>
      </c>
      <c r="K252" s="278"/>
      <c r="L252" s="278"/>
      <c r="M252" s="278"/>
      <c r="N252" s="278"/>
      <c r="O252" s="278"/>
      <c r="P252" s="278"/>
      <c r="Q252" s="180"/>
      <c r="R252" s="180"/>
      <c r="S252" s="180"/>
      <c r="T252" s="180"/>
      <c r="U252" s="180"/>
      <c r="V252" s="180"/>
      <c r="W252" s="180"/>
    </row>
    <row r="253" spans="1:23" x14ac:dyDescent="0.2">
      <c r="K253" s="278"/>
      <c r="L253" s="278"/>
      <c r="M253" s="278"/>
      <c r="N253" s="278"/>
      <c r="O253" s="278"/>
      <c r="P253" s="278"/>
      <c r="Q253" s="180"/>
      <c r="R253" s="180"/>
      <c r="S253" s="180"/>
      <c r="T253" s="180"/>
      <c r="U253" s="180"/>
      <c r="V253" s="180"/>
      <c r="W253" s="180"/>
    </row>
    <row r="254" spans="1:23" x14ac:dyDescent="0.2">
      <c r="A254" s="845" t="s">
        <v>567</v>
      </c>
      <c r="B254" s="955"/>
      <c r="C254" s="955"/>
      <c r="E254" s="845" t="s">
        <v>566</v>
      </c>
      <c r="F254" s="845"/>
      <c r="G254" s="845"/>
      <c r="H254" s="845"/>
      <c r="I254" s="845"/>
      <c r="J254" s="845"/>
      <c r="K254" s="278"/>
      <c r="L254" s="278"/>
      <c r="M254" s="278"/>
      <c r="N254" s="278"/>
      <c r="O254" s="278"/>
      <c r="P254" s="278"/>
      <c r="Q254" s="180"/>
      <c r="R254" s="180"/>
      <c r="S254" s="180"/>
      <c r="T254" s="180"/>
      <c r="U254" s="180"/>
      <c r="V254" s="180"/>
      <c r="W254" s="180"/>
    </row>
    <row r="255" spans="1:23" ht="12.75" customHeight="1" x14ac:dyDescent="0.2">
      <c r="A255" s="321"/>
      <c r="B255" s="275" t="s">
        <v>549</v>
      </c>
      <c r="C255" s="342"/>
      <c r="E255" s="915" t="s">
        <v>547</v>
      </c>
      <c r="F255" s="896" t="s">
        <v>675</v>
      </c>
      <c r="G255" s="896" t="s">
        <v>478</v>
      </c>
      <c r="H255" s="915" t="s">
        <v>724</v>
      </c>
      <c r="I255" s="915" t="s">
        <v>725</v>
      </c>
      <c r="J255" s="950" t="s">
        <v>154</v>
      </c>
      <c r="K255" s="278"/>
      <c r="L255" s="278"/>
      <c r="M255" s="278"/>
      <c r="N255" s="278"/>
      <c r="O255" s="278"/>
      <c r="P255" s="278"/>
      <c r="Q255" s="180"/>
      <c r="R255" s="180"/>
      <c r="S255" s="180"/>
      <c r="T255" s="180"/>
      <c r="U255" s="180"/>
      <c r="V255" s="180"/>
      <c r="W255" s="180"/>
    </row>
    <row r="256" spans="1:23" x14ac:dyDescent="0.2">
      <c r="A256" s="341"/>
      <c r="B256" s="275" t="s">
        <v>558</v>
      </c>
      <c r="C256" s="342"/>
      <c r="E256" s="915"/>
      <c r="F256" s="896"/>
      <c r="G256" s="896"/>
      <c r="H256" s="950"/>
      <c r="I256" s="950"/>
      <c r="J256" s="950"/>
      <c r="K256" s="278"/>
      <c r="L256" s="278"/>
      <c r="M256" s="278"/>
      <c r="N256" s="278"/>
      <c r="O256" s="278"/>
      <c r="P256" s="278"/>
      <c r="Q256" s="180"/>
      <c r="R256" s="180"/>
      <c r="S256" s="180"/>
      <c r="T256" s="180"/>
      <c r="U256" s="180"/>
      <c r="V256" s="180"/>
      <c r="W256" s="180"/>
    </row>
    <row r="257" spans="1:23" x14ac:dyDescent="0.2">
      <c r="A257" s="321"/>
      <c r="B257" s="346" t="s">
        <v>472</v>
      </c>
      <c r="C257" s="334"/>
      <c r="E257" s="333"/>
      <c r="F257" s="269"/>
      <c r="G257" s="299" t="str">
        <f>IF(F257="","",F257-$C$266)</f>
        <v/>
      </c>
      <c r="H257" s="335"/>
      <c r="I257" s="333"/>
      <c r="J257" s="349"/>
      <c r="K257" s="278"/>
      <c r="L257" s="278"/>
      <c r="M257" s="278"/>
      <c r="N257" s="278"/>
      <c r="O257" s="278"/>
      <c r="P257" s="278"/>
      <c r="Q257" s="180"/>
      <c r="R257" s="180"/>
      <c r="S257" s="180"/>
      <c r="T257" s="180"/>
      <c r="U257" s="180"/>
      <c r="V257" s="180"/>
      <c r="W257" s="180"/>
    </row>
    <row r="258" spans="1:23" x14ac:dyDescent="0.2">
      <c r="A258" s="280"/>
      <c r="B258" s="275" t="s">
        <v>473</v>
      </c>
      <c r="C258" s="334"/>
      <c r="E258" s="333"/>
      <c r="F258" s="269"/>
      <c r="G258" s="298" t="str">
        <f>IF(F258="","",F258-$C$266)</f>
        <v/>
      </c>
      <c r="H258" s="335"/>
      <c r="I258" s="333"/>
      <c r="J258" s="349"/>
      <c r="K258" s="278"/>
      <c r="L258" s="278"/>
      <c r="M258" s="278"/>
      <c r="N258" s="278"/>
      <c r="O258" s="278"/>
      <c r="P258" s="278"/>
      <c r="Q258" s="180"/>
      <c r="R258" s="180"/>
      <c r="S258" s="180"/>
      <c r="T258" s="180"/>
      <c r="U258" s="180"/>
      <c r="V258" s="180"/>
      <c r="W258" s="180"/>
    </row>
    <row r="259" spans="1:23" x14ac:dyDescent="0.2">
      <c r="A259" s="280"/>
      <c r="B259" s="344" t="s">
        <v>679</v>
      </c>
      <c r="C259" s="334"/>
      <c r="E259" s="333"/>
      <c r="F259" s="269"/>
      <c r="G259" s="298" t="str">
        <f t="shared" ref="G259:G312" si="4">IF(F259="","",F259-$C$266)</f>
        <v/>
      </c>
      <c r="H259" s="335"/>
      <c r="I259" s="333"/>
      <c r="J259" s="349"/>
      <c r="K259" s="278"/>
      <c r="L259" s="278"/>
      <c r="M259" s="278"/>
      <c r="N259" s="278"/>
      <c r="O259" s="278"/>
      <c r="P259" s="278"/>
      <c r="Q259" s="180"/>
      <c r="R259" s="180"/>
      <c r="S259" s="180"/>
      <c r="T259" s="180"/>
      <c r="U259" s="180"/>
      <c r="V259" s="180"/>
      <c r="W259" s="180"/>
    </row>
    <row r="260" spans="1:23" x14ac:dyDescent="0.2">
      <c r="A260" s="280"/>
      <c r="B260" s="344" t="s">
        <v>136</v>
      </c>
      <c r="C260" s="334"/>
      <c r="E260" s="333"/>
      <c r="F260" s="269"/>
      <c r="G260" s="298" t="str">
        <f t="shared" si="4"/>
        <v/>
      </c>
      <c r="H260" s="335"/>
      <c r="I260" s="333"/>
      <c r="J260" s="349"/>
      <c r="K260" s="278"/>
      <c r="L260" s="278"/>
      <c r="M260" s="278"/>
      <c r="N260" s="278"/>
      <c r="O260" s="278"/>
      <c r="P260" s="278"/>
      <c r="Q260" s="180"/>
      <c r="R260" s="180"/>
      <c r="S260" s="180"/>
      <c r="T260" s="180"/>
      <c r="U260" s="180"/>
      <c r="V260" s="180"/>
      <c r="W260" s="180"/>
    </row>
    <row r="261" spans="1:23" x14ac:dyDescent="0.2">
      <c r="A261" s="280"/>
      <c r="B261" s="344" t="s">
        <v>499</v>
      </c>
      <c r="C261" s="240"/>
      <c r="E261" s="333"/>
      <c r="F261" s="269"/>
      <c r="G261" s="298" t="str">
        <f t="shared" si="4"/>
        <v/>
      </c>
      <c r="H261" s="335"/>
      <c r="I261" s="333"/>
      <c r="J261" s="349"/>
      <c r="K261" s="278"/>
      <c r="L261" s="278"/>
      <c r="M261" s="278"/>
      <c r="N261" s="278"/>
      <c r="O261" s="278"/>
      <c r="P261" s="278"/>
      <c r="Q261" s="180"/>
      <c r="R261" s="180"/>
      <c r="S261" s="180"/>
      <c r="T261" s="180"/>
      <c r="U261" s="180"/>
      <c r="V261" s="180"/>
      <c r="W261" s="180"/>
    </row>
    <row r="262" spans="1:23" x14ac:dyDescent="0.2">
      <c r="A262" s="341"/>
      <c r="B262" s="347" t="s">
        <v>500</v>
      </c>
      <c r="C262" s="241"/>
      <c r="E262" s="333"/>
      <c r="F262" s="269"/>
      <c r="G262" s="298" t="str">
        <f t="shared" si="4"/>
        <v/>
      </c>
      <c r="H262" s="335"/>
      <c r="I262" s="333"/>
      <c r="J262" s="349"/>
      <c r="K262" s="278"/>
      <c r="L262" s="278"/>
      <c r="M262" s="278"/>
      <c r="N262" s="278"/>
      <c r="O262" s="278"/>
      <c r="P262" s="278"/>
      <c r="Q262" s="180"/>
      <c r="R262" s="180"/>
      <c r="S262" s="180"/>
      <c r="T262" s="180"/>
      <c r="U262" s="180"/>
      <c r="V262" s="180"/>
      <c r="W262" s="180"/>
    </row>
    <row r="263" spans="1:23" x14ac:dyDescent="0.2">
      <c r="A263" s="321"/>
      <c r="B263" s="346" t="s">
        <v>568</v>
      </c>
      <c r="C263" s="342"/>
      <c r="E263" s="333"/>
      <c r="F263" s="269"/>
      <c r="G263" s="298" t="str">
        <f t="shared" si="4"/>
        <v/>
      </c>
      <c r="H263" s="335"/>
      <c r="I263" s="333"/>
      <c r="J263" s="349"/>
      <c r="K263" s="278"/>
      <c r="L263" s="278"/>
      <c r="M263" s="278"/>
      <c r="N263" s="278"/>
      <c r="O263" s="278"/>
      <c r="P263" s="278"/>
      <c r="Q263" s="180"/>
      <c r="R263" s="180"/>
      <c r="S263" s="180"/>
      <c r="T263" s="180"/>
      <c r="U263" s="180"/>
      <c r="V263" s="180"/>
      <c r="W263" s="180"/>
    </row>
    <row r="264" spans="1:23" ht="15.75" x14ac:dyDescent="0.2">
      <c r="A264" s="280"/>
      <c r="B264" s="392" t="s">
        <v>723</v>
      </c>
      <c r="C264" s="342"/>
      <c r="E264" s="333"/>
      <c r="F264" s="269"/>
      <c r="G264" s="298" t="str">
        <f t="shared" si="4"/>
        <v/>
      </c>
      <c r="H264" s="335"/>
      <c r="I264" s="333"/>
      <c r="J264" s="349"/>
      <c r="K264" s="278"/>
      <c r="L264" s="278"/>
      <c r="M264" s="278"/>
      <c r="N264" s="278"/>
      <c r="O264" s="278"/>
      <c r="P264" s="278"/>
      <c r="Q264" s="180"/>
      <c r="R264" s="180"/>
      <c r="S264" s="180"/>
      <c r="T264" s="180"/>
      <c r="U264" s="180"/>
      <c r="V264" s="180"/>
      <c r="W264" s="180"/>
    </row>
    <row r="265" spans="1:23" x14ac:dyDescent="0.2">
      <c r="A265" s="341"/>
      <c r="B265" s="345" t="s">
        <v>565</v>
      </c>
      <c r="C265" s="342"/>
      <c r="E265" s="333"/>
      <c r="F265" s="269"/>
      <c r="G265" s="298" t="str">
        <f t="shared" si="4"/>
        <v/>
      </c>
      <c r="H265" s="335"/>
      <c r="I265" s="333"/>
      <c r="J265" s="349"/>
      <c r="K265" s="278"/>
      <c r="L265" s="278"/>
      <c r="M265" s="278"/>
      <c r="N265" s="278"/>
      <c r="O265" s="278"/>
      <c r="P265" s="278"/>
      <c r="Q265" s="180"/>
      <c r="R265" s="180"/>
      <c r="S265" s="180"/>
      <c r="T265" s="180"/>
      <c r="U265" s="180"/>
      <c r="V265" s="180"/>
      <c r="W265" s="180"/>
    </row>
    <row r="266" spans="1:23" ht="15.75" x14ac:dyDescent="0.2">
      <c r="A266" s="280"/>
      <c r="B266" s="392" t="s">
        <v>710</v>
      </c>
      <c r="C266" s="348" t="str">
        <f>IF(C271="","",AVERAGE(C267:C271))</f>
        <v/>
      </c>
      <c r="E266" s="333"/>
      <c r="F266" s="269"/>
      <c r="G266" s="298" t="str">
        <f t="shared" si="4"/>
        <v/>
      </c>
      <c r="H266" s="335"/>
      <c r="I266" s="333"/>
      <c r="J266" s="349"/>
      <c r="K266" s="278"/>
      <c r="L266" s="278"/>
      <c r="M266" s="278"/>
      <c r="N266" s="278"/>
      <c r="O266" s="278"/>
      <c r="P266" s="278"/>
      <c r="Q266" s="180"/>
      <c r="R266" s="180"/>
      <c r="S266" s="180"/>
      <c r="T266" s="180"/>
      <c r="U266" s="180"/>
      <c r="V266" s="180"/>
      <c r="W266" s="180"/>
    </row>
    <row r="267" spans="1:23" x14ac:dyDescent="0.2">
      <c r="A267" s="280"/>
      <c r="B267" s="275">
        <v>1</v>
      </c>
      <c r="C267" s="243"/>
      <c r="E267" s="333"/>
      <c r="F267" s="269"/>
      <c r="G267" s="298" t="str">
        <f t="shared" si="4"/>
        <v/>
      </c>
      <c r="H267" s="335"/>
      <c r="I267" s="333"/>
      <c r="J267" s="349"/>
      <c r="K267" s="278"/>
      <c r="L267" s="278"/>
      <c r="M267" s="278"/>
      <c r="N267" s="278"/>
      <c r="O267" s="278"/>
      <c r="P267" s="278"/>
      <c r="Q267" s="180"/>
      <c r="R267" s="180"/>
      <c r="S267" s="180"/>
      <c r="T267" s="180"/>
      <c r="U267" s="180"/>
      <c r="V267" s="180"/>
      <c r="W267" s="180"/>
    </row>
    <row r="268" spans="1:23" x14ac:dyDescent="0.2">
      <c r="A268" s="280"/>
      <c r="B268" s="275">
        <v>2</v>
      </c>
      <c r="C268" s="273"/>
      <c r="E268" s="333"/>
      <c r="F268" s="269"/>
      <c r="G268" s="298" t="str">
        <f t="shared" si="4"/>
        <v/>
      </c>
      <c r="H268" s="335"/>
      <c r="I268" s="333"/>
      <c r="J268" s="349"/>
      <c r="K268" s="278"/>
      <c r="L268" s="278"/>
      <c r="M268" s="278"/>
      <c r="N268" s="278"/>
      <c r="O268" s="278"/>
      <c r="P268" s="278"/>
      <c r="Q268" s="180"/>
      <c r="R268" s="180"/>
      <c r="S268" s="180"/>
      <c r="T268" s="180"/>
      <c r="U268" s="180"/>
      <c r="V268" s="180"/>
      <c r="W268" s="180"/>
    </row>
    <row r="269" spans="1:23" x14ac:dyDescent="0.2">
      <c r="A269" s="280"/>
      <c r="B269" s="275">
        <v>3</v>
      </c>
      <c r="C269" s="273"/>
      <c r="E269" s="333"/>
      <c r="F269" s="269"/>
      <c r="G269" s="298" t="str">
        <f t="shared" si="4"/>
        <v/>
      </c>
      <c r="H269" s="335"/>
      <c r="I269" s="333"/>
      <c r="J269" s="349"/>
      <c r="K269" s="278"/>
      <c r="L269" s="278"/>
      <c r="M269" s="278"/>
      <c r="N269" s="278"/>
      <c r="O269" s="278"/>
      <c r="P269" s="278"/>
      <c r="Q269" s="180"/>
      <c r="R269" s="180"/>
      <c r="S269" s="180"/>
      <c r="T269" s="180"/>
      <c r="U269" s="180"/>
      <c r="V269" s="180"/>
      <c r="W269" s="180"/>
    </row>
    <row r="270" spans="1:23" x14ac:dyDescent="0.2">
      <c r="A270" s="280"/>
      <c r="B270" s="275">
        <v>4</v>
      </c>
      <c r="C270" s="273"/>
      <c r="E270" s="333"/>
      <c r="F270" s="269"/>
      <c r="G270" s="298" t="str">
        <f t="shared" si="4"/>
        <v/>
      </c>
      <c r="H270" s="335"/>
      <c r="I270" s="333"/>
      <c r="J270" s="349"/>
      <c r="K270" s="278"/>
      <c r="L270" s="278"/>
      <c r="M270" s="278"/>
      <c r="N270" s="278"/>
      <c r="O270" s="278"/>
      <c r="P270" s="278"/>
      <c r="Q270" s="180"/>
      <c r="R270" s="180"/>
      <c r="S270" s="180"/>
      <c r="T270" s="180"/>
      <c r="U270" s="180"/>
      <c r="V270" s="180"/>
      <c r="W270" s="180"/>
    </row>
    <row r="271" spans="1:23" x14ac:dyDescent="0.2">
      <c r="A271" s="341"/>
      <c r="B271" s="345">
        <v>5</v>
      </c>
      <c r="C271" s="243"/>
      <c r="E271" s="333"/>
      <c r="F271" s="269"/>
      <c r="G271" s="298" t="str">
        <f t="shared" si="4"/>
        <v/>
      </c>
      <c r="H271" s="335"/>
      <c r="I271" s="333"/>
      <c r="J271" s="349"/>
      <c r="K271" s="278"/>
      <c r="L271" s="278"/>
      <c r="M271" s="278"/>
      <c r="N271" s="278"/>
      <c r="O271" s="278"/>
      <c r="P271" s="278"/>
      <c r="Q271" s="180"/>
      <c r="R271" s="180"/>
      <c r="S271" s="180"/>
      <c r="T271" s="180"/>
      <c r="U271" s="180"/>
      <c r="V271" s="180"/>
      <c r="W271" s="180"/>
    </row>
    <row r="272" spans="1:23" x14ac:dyDescent="0.2">
      <c r="A272" s="180" t="s">
        <v>569</v>
      </c>
      <c r="B272" s="216"/>
      <c r="E272" s="333"/>
      <c r="F272" s="269"/>
      <c r="G272" s="298" t="str">
        <f t="shared" si="4"/>
        <v/>
      </c>
      <c r="H272" s="335"/>
      <c r="I272" s="333"/>
      <c r="J272" s="349"/>
      <c r="K272" s="278"/>
      <c r="L272" s="278"/>
      <c r="M272" s="278"/>
      <c r="N272" s="278"/>
      <c r="O272" s="278"/>
      <c r="P272" s="278"/>
      <c r="Q272" s="180"/>
      <c r="R272" s="180"/>
      <c r="S272" s="180"/>
      <c r="T272" s="180"/>
      <c r="U272" s="180"/>
      <c r="V272" s="180"/>
      <c r="W272" s="180"/>
    </row>
    <row r="273" spans="1:25" x14ac:dyDescent="0.2">
      <c r="A273" s="180" t="s">
        <v>570</v>
      </c>
      <c r="E273" s="333"/>
      <c r="F273" s="269"/>
      <c r="G273" s="298" t="str">
        <f t="shared" si="4"/>
        <v/>
      </c>
      <c r="H273" s="335"/>
      <c r="I273" s="333"/>
      <c r="J273" s="349"/>
      <c r="K273" s="278"/>
      <c r="L273" s="278"/>
      <c r="M273" s="278"/>
      <c r="N273" s="278"/>
      <c r="O273" s="278"/>
      <c r="P273" s="278"/>
      <c r="Q273" s="180"/>
      <c r="R273" s="180"/>
      <c r="S273" s="180"/>
      <c r="T273" s="180"/>
      <c r="U273" s="180"/>
      <c r="V273" s="180"/>
      <c r="W273" s="180"/>
    </row>
    <row r="274" spans="1:25" x14ac:dyDescent="0.2">
      <c r="A274" s="180" t="s">
        <v>571</v>
      </c>
      <c r="E274" s="333"/>
      <c r="F274" s="269"/>
      <c r="G274" s="298" t="str">
        <f t="shared" si="4"/>
        <v/>
      </c>
      <c r="H274" s="335"/>
      <c r="I274" s="333"/>
      <c r="J274" s="349"/>
      <c r="K274" s="278"/>
      <c r="L274" s="278"/>
      <c r="M274" s="278"/>
      <c r="N274" s="278"/>
      <c r="O274" s="278"/>
      <c r="P274" s="278"/>
      <c r="Q274" s="180"/>
      <c r="R274" s="180"/>
      <c r="S274" s="180"/>
      <c r="T274" s="180"/>
      <c r="U274" s="180"/>
      <c r="V274" s="180"/>
      <c r="W274" s="180"/>
    </row>
    <row r="275" spans="1:25" x14ac:dyDescent="0.2">
      <c r="E275" s="333"/>
      <c r="F275" s="269"/>
      <c r="G275" s="298" t="str">
        <f t="shared" si="4"/>
        <v/>
      </c>
      <c r="H275" s="335"/>
      <c r="I275" s="333"/>
      <c r="J275" s="349"/>
      <c r="K275" s="278"/>
      <c r="L275" s="278"/>
      <c r="M275" s="278"/>
      <c r="N275" s="278"/>
      <c r="O275" s="278"/>
      <c r="P275" s="278"/>
      <c r="Q275" s="180"/>
      <c r="R275" s="180"/>
      <c r="S275" s="180"/>
      <c r="T275" s="180"/>
      <c r="U275" s="180"/>
      <c r="V275" s="180"/>
      <c r="W275" s="180"/>
    </row>
    <row r="276" spans="1:25" x14ac:dyDescent="0.2">
      <c r="A276" s="180" t="s">
        <v>240</v>
      </c>
      <c r="E276" s="333"/>
      <c r="F276" s="269"/>
      <c r="G276" s="298" t="str">
        <f t="shared" si="4"/>
        <v/>
      </c>
      <c r="H276" s="335"/>
      <c r="I276" s="333"/>
      <c r="J276" s="349"/>
      <c r="K276" s="278"/>
      <c r="L276" s="278"/>
      <c r="M276" s="278"/>
      <c r="N276" s="278"/>
      <c r="O276" s="278"/>
      <c r="P276" s="278"/>
      <c r="Q276" s="180"/>
      <c r="R276" s="180"/>
      <c r="S276" s="180"/>
      <c r="T276" s="180"/>
      <c r="U276" s="180"/>
      <c r="V276" s="180"/>
      <c r="W276" s="180"/>
    </row>
    <row r="277" spans="1:25" x14ac:dyDescent="0.2">
      <c r="A277" s="836"/>
      <c r="B277" s="837"/>
      <c r="C277" s="838"/>
      <c r="E277" s="333"/>
      <c r="F277" s="269"/>
      <c r="G277" s="298" t="str">
        <f t="shared" si="4"/>
        <v/>
      </c>
      <c r="H277" s="335"/>
      <c r="I277" s="333"/>
      <c r="J277" s="349"/>
      <c r="K277" s="278"/>
      <c r="L277" s="278"/>
      <c r="M277" s="278"/>
      <c r="N277" s="278"/>
      <c r="O277" s="278"/>
      <c r="P277" s="278"/>
      <c r="Q277" s="180"/>
      <c r="R277" s="180"/>
      <c r="S277" s="180"/>
      <c r="T277" s="180"/>
      <c r="U277" s="180"/>
      <c r="V277" s="180"/>
      <c r="W277" s="180"/>
    </row>
    <row r="278" spans="1:25" x14ac:dyDescent="0.2">
      <c r="A278" s="839"/>
      <c r="B278" s="840"/>
      <c r="C278" s="841"/>
      <c r="E278" s="333"/>
      <c r="F278" s="269"/>
      <c r="G278" s="298" t="str">
        <f t="shared" si="4"/>
        <v/>
      </c>
      <c r="H278" s="335"/>
      <c r="I278" s="333"/>
      <c r="J278" s="349"/>
      <c r="K278" s="278"/>
      <c r="L278" s="278"/>
      <c r="M278" s="278"/>
      <c r="N278" s="278"/>
      <c r="O278" s="278"/>
      <c r="P278" s="278"/>
      <c r="Q278" s="180"/>
      <c r="R278" s="180"/>
      <c r="S278" s="180"/>
      <c r="T278" s="180"/>
      <c r="U278" s="180"/>
      <c r="V278" s="180"/>
      <c r="W278" s="180"/>
    </row>
    <row r="279" spans="1:25" x14ac:dyDescent="0.2">
      <c r="A279" s="839"/>
      <c r="B279" s="840"/>
      <c r="C279" s="841"/>
      <c r="E279" s="333"/>
      <c r="F279" s="269"/>
      <c r="G279" s="298" t="str">
        <f t="shared" si="4"/>
        <v/>
      </c>
      <c r="H279" s="335"/>
      <c r="I279" s="333"/>
      <c r="J279" s="349"/>
      <c r="K279" s="278"/>
      <c r="L279" s="278"/>
      <c r="M279" s="278"/>
      <c r="N279" s="278"/>
      <c r="O279" s="278"/>
      <c r="P279" s="278"/>
      <c r="Q279" s="180"/>
      <c r="R279" s="180"/>
      <c r="S279" s="180"/>
      <c r="T279" s="180"/>
      <c r="U279" s="180"/>
      <c r="V279" s="180"/>
      <c r="W279" s="180"/>
    </row>
    <row r="280" spans="1:25" x14ac:dyDescent="0.2">
      <c r="A280" s="839"/>
      <c r="B280" s="840"/>
      <c r="C280" s="841"/>
      <c r="E280" s="333"/>
      <c r="F280" s="269"/>
      <c r="G280" s="298" t="str">
        <f t="shared" si="4"/>
        <v/>
      </c>
      <c r="H280" s="335"/>
      <c r="I280" s="333"/>
      <c r="J280" s="349"/>
      <c r="K280" s="278"/>
      <c r="L280" s="278"/>
      <c r="M280" s="278"/>
      <c r="N280" s="278"/>
      <c r="O280" s="278"/>
      <c r="P280" s="278"/>
      <c r="Q280" s="180"/>
      <c r="R280" s="180"/>
      <c r="S280" s="180"/>
      <c r="T280" s="180"/>
      <c r="U280" s="180"/>
      <c r="V280" s="180"/>
      <c r="W280" s="180"/>
    </row>
    <row r="281" spans="1:25" s="278" customFormat="1" x14ac:dyDescent="0.2">
      <c r="A281" s="839"/>
      <c r="B281" s="840"/>
      <c r="C281" s="841"/>
      <c r="D281" s="180"/>
      <c r="E281" s="333"/>
      <c r="F281" s="269"/>
      <c r="G281" s="298" t="str">
        <f t="shared" si="4"/>
        <v/>
      </c>
      <c r="H281" s="335"/>
      <c r="I281" s="333"/>
      <c r="J281" s="349"/>
      <c r="Q281" s="180"/>
      <c r="R281" s="180"/>
      <c r="S281" s="180"/>
      <c r="T281" s="180"/>
      <c r="U281" s="180"/>
      <c r="V281" s="180"/>
      <c r="W281" s="180"/>
      <c r="X281" s="180"/>
      <c r="Y281" s="180"/>
    </row>
    <row r="282" spans="1:25" x14ac:dyDescent="0.2">
      <c r="A282" s="842"/>
      <c r="B282" s="843"/>
      <c r="C282" s="844"/>
      <c r="E282" s="333"/>
      <c r="F282" s="269"/>
      <c r="G282" s="298" t="str">
        <f t="shared" si="4"/>
        <v/>
      </c>
      <c r="H282" s="335"/>
      <c r="I282" s="333"/>
      <c r="J282" s="349"/>
      <c r="K282" s="278"/>
      <c r="L282" s="278"/>
      <c r="M282" s="278"/>
      <c r="N282" s="278"/>
      <c r="O282" s="278"/>
      <c r="P282" s="278"/>
      <c r="Q282" s="180"/>
      <c r="R282" s="180"/>
      <c r="S282" s="180"/>
      <c r="T282" s="180"/>
      <c r="U282" s="180"/>
      <c r="V282" s="180"/>
      <c r="W282" s="180"/>
    </row>
    <row r="283" spans="1:25" x14ac:dyDescent="0.2">
      <c r="E283" s="333"/>
      <c r="F283" s="269"/>
      <c r="G283" s="298" t="str">
        <f t="shared" si="4"/>
        <v/>
      </c>
      <c r="H283" s="335"/>
      <c r="I283" s="333"/>
      <c r="J283" s="349"/>
      <c r="K283" s="278"/>
      <c r="L283" s="278"/>
      <c r="M283" s="278"/>
      <c r="N283" s="278"/>
      <c r="O283" s="278"/>
      <c r="P283" s="278"/>
      <c r="Q283" s="180"/>
      <c r="R283" s="180"/>
      <c r="S283" s="180"/>
      <c r="T283" s="180"/>
      <c r="U283" s="180"/>
      <c r="V283" s="180"/>
      <c r="W283" s="180"/>
    </row>
    <row r="284" spans="1:25" x14ac:dyDescent="0.2">
      <c r="E284" s="333"/>
      <c r="F284" s="269"/>
      <c r="G284" s="298" t="str">
        <f t="shared" si="4"/>
        <v/>
      </c>
      <c r="H284" s="335"/>
      <c r="I284" s="333"/>
      <c r="J284" s="349"/>
      <c r="K284" s="278"/>
      <c r="L284" s="278"/>
      <c r="M284" s="278"/>
      <c r="N284" s="278"/>
      <c r="O284" s="278"/>
      <c r="P284" s="278"/>
      <c r="Q284" s="180"/>
      <c r="R284" s="180"/>
      <c r="S284" s="180"/>
      <c r="T284" s="180"/>
      <c r="U284" s="180"/>
      <c r="V284" s="180"/>
      <c r="W284" s="180"/>
    </row>
    <row r="285" spans="1:25" x14ac:dyDescent="0.2">
      <c r="E285" s="333"/>
      <c r="F285" s="269"/>
      <c r="G285" s="298" t="str">
        <f t="shared" si="4"/>
        <v/>
      </c>
      <c r="H285" s="335"/>
      <c r="I285" s="333"/>
      <c r="J285" s="349"/>
      <c r="K285" s="278"/>
      <c r="L285" s="278"/>
      <c r="M285" s="278"/>
      <c r="N285" s="278"/>
      <c r="O285" s="278"/>
      <c r="P285" s="278"/>
      <c r="Q285" s="180"/>
      <c r="R285" s="180"/>
      <c r="S285" s="180"/>
      <c r="T285" s="180"/>
      <c r="U285" s="180"/>
      <c r="V285" s="180"/>
      <c r="W285" s="180"/>
    </row>
    <row r="286" spans="1:25" ht="12.75" customHeight="1" x14ac:dyDescent="0.2">
      <c r="E286" s="333"/>
      <c r="F286" s="269"/>
      <c r="G286" s="298" t="str">
        <f t="shared" si="4"/>
        <v/>
      </c>
      <c r="H286" s="335"/>
      <c r="I286" s="333"/>
      <c r="J286" s="349"/>
      <c r="K286" s="278"/>
      <c r="L286" s="278"/>
      <c r="M286" s="278"/>
      <c r="N286" s="278"/>
      <c r="O286" s="278"/>
      <c r="P286" s="278"/>
      <c r="Q286" s="180"/>
      <c r="R286" s="180"/>
      <c r="S286" s="180"/>
      <c r="T286" s="180"/>
      <c r="U286" s="180"/>
      <c r="V286" s="180"/>
      <c r="W286" s="180"/>
    </row>
    <row r="287" spans="1:25" x14ac:dyDescent="0.2">
      <c r="E287" s="333"/>
      <c r="F287" s="269"/>
      <c r="G287" s="298" t="str">
        <f t="shared" si="4"/>
        <v/>
      </c>
      <c r="H287" s="335"/>
      <c r="I287" s="333"/>
      <c r="J287" s="349"/>
      <c r="K287" s="278"/>
      <c r="L287" s="278"/>
      <c r="M287" s="278"/>
      <c r="N287" s="278"/>
      <c r="O287" s="278"/>
      <c r="P287" s="278"/>
      <c r="Q287" s="180"/>
      <c r="R287" s="180"/>
      <c r="S287" s="180"/>
      <c r="T287" s="180"/>
      <c r="U287" s="180"/>
      <c r="V287" s="180"/>
      <c r="W287" s="180"/>
    </row>
    <row r="288" spans="1:25" x14ac:dyDescent="0.2">
      <c r="E288" s="333"/>
      <c r="F288" s="269"/>
      <c r="G288" s="298" t="str">
        <f t="shared" si="4"/>
        <v/>
      </c>
      <c r="H288" s="335"/>
      <c r="I288" s="333"/>
      <c r="J288" s="349"/>
      <c r="K288" s="278"/>
      <c r="L288" s="278"/>
      <c r="M288" s="278"/>
      <c r="N288" s="278"/>
      <c r="O288" s="278"/>
      <c r="P288" s="278"/>
      <c r="Q288" s="180"/>
      <c r="R288" s="180"/>
      <c r="S288" s="180"/>
      <c r="T288" s="180"/>
      <c r="U288" s="180"/>
      <c r="V288" s="180"/>
      <c r="W288" s="180"/>
    </row>
    <row r="289" spans="5:23" x14ac:dyDescent="0.2">
      <c r="E289" s="333"/>
      <c r="F289" s="269"/>
      <c r="G289" s="298" t="str">
        <f t="shared" si="4"/>
        <v/>
      </c>
      <c r="H289" s="335"/>
      <c r="I289" s="333"/>
      <c r="J289" s="349"/>
      <c r="K289" s="278"/>
      <c r="L289" s="278"/>
      <c r="M289" s="278"/>
      <c r="N289" s="278"/>
      <c r="O289" s="278"/>
      <c r="P289" s="278"/>
      <c r="Q289" s="180"/>
      <c r="R289" s="180"/>
      <c r="S289" s="180"/>
      <c r="T289" s="180"/>
      <c r="U289" s="180"/>
      <c r="V289" s="180"/>
      <c r="W289" s="180"/>
    </row>
    <row r="290" spans="5:23" x14ac:dyDescent="0.2">
      <c r="E290" s="333"/>
      <c r="F290" s="269"/>
      <c r="G290" s="298" t="str">
        <f t="shared" si="4"/>
        <v/>
      </c>
      <c r="H290" s="335"/>
      <c r="I290" s="333"/>
      <c r="J290" s="349"/>
      <c r="K290" s="278"/>
      <c r="L290" s="278"/>
      <c r="M290" s="278"/>
      <c r="N290" s="278"/>
      <c r="O290" s="278"/>
      <c r="P290" s="278"/>
      <c r="Q290" s="180"/>
      <c r="R290" s="180"/>
      <c r="S290" s="180"/>
      <c r="T290" s="180"/>
      <c r="U290" s="180"/>
      <c r="V290" s="180"/>
      <c r="W290" s="180"/>
    </row>
    <row r="291" spans="5:23" x14ac:dyDescent="0.2">
      <c r="E291" s="333"/>
      <c r="F291" s="269"/>
      <c r="G291" s="298" t="str">
        <f t="shared" si="4"/>
        <v/>
      </c>
      <c r="H291" s="335"/>
      <c r="I291" s="333"/>
      <c r="J291" s="349"/>
      <c r="K291" s="278"/>
      <c r="L291" s="278"/>
      <c r="M291" s="278"/>
      <c r="N291" s="278"/>
      <c r="O291" s="278"/>
      <c r="P291" s="278"/>
      <c r="Q291" s="180"/>
      <c r="R291" s="180"/>
      <c r="S291" s="180"/>
      <c r="T291" s="180"/>
      <c r="U291" s="180"/>
      <c r="V291" s="180"/>
      <c r="W291" s="180"/>
    </row>
    <row r="292" spans="5:23" x14ac:dyDescent="0.2">
      <c r="E292" s="333"/>
      <c r="F292" s="269"/>
      <c r="G292" s="298" t="str">
        <f t="shared" si="4"/>
        <v/>
      </c>
      <c r="H292" s="335"/>
      <c r="I292" s="333"/>
      <c r="J292" s="349"/>
      <c r="K292" s="278"/>
      <c r="L292" s="278"/>
      <c r="M292" s="278"/>
      <c r="N292" s="278"/>
      <c r="O292" s="278"/>
      <c r="P292" s="278"/>
      <c r="Q292" s="180"/>
      <c r="R292" s="180"/>
      <c r="S292" s="180"/>
      <c r="T292" s="180"/>
      <c r="U292" s="180"/>
      <c r="V292" s="180"/>
      <c r="W292" s="180"/>
    </row>
    <row r="293" spans="5:23" x14ac:dyDescent="0.2">
      <c r="E293" s="333"/>
      <c r="F293" s="269"/>
      <c r="G293" s="298" t="str">
        <f t="shared" si="4"/>
        <v/>
      </c>
      <c r="H293" s="335"/>
      <c r="I293" s="333"/>
      <c r="J293" s="349"/>
      <c r="K293" s="278"/>
      <c r="L293" s="278"/>
      <c r="M293" s="278"/>
      <c r="N293" s="278"/>
      <c r="O293" s="278"/>
      <c r="P293" s="278"/>
      <c r="Q293" s="180"/>
      <c r="R293" s="180"/>
      <c r="S293" s="180"/>
      <c r="T293" s="180"/>
      <c r="U293" s="180"/>
      <c r="V293" s="180"/>
      <c r="W293" s="180"/>
    </row>
    <row r="294" spans="5:23" x14ac:dyDescent="0.2">
      <c r="E294" s="333"/>
      <c r="F294" s="269"/>
      <c r="G294" s="298" t="str">
        <f t="shared" si="4"/>
        <v/>
      </c>
      <c r="H294" s="335"/>
      <c r="I294" s="333"/>
      <c r="J294" s="349"/>
      <c r="K294" s="278"/>
      <c r="L294" s="278"/>
      <c r="M294" s="278"/>
      <c r="N294" s="278"/>
      <c r="O294" s="278"/>
      <c r="P294" s="278"/>
      <c r="Q294" s="180"/>
      <c r="R294" s="180"/>
      <c r="S294" s="180"/>
      <c r="T294" s="180"/>
      <c r="U294" s="180"/>
      <c r="V294" s="180"/>
      <c r="W294" s="180"/>
    </row>
    <row r="295" spans="5:23" x14ac:dyDescent="0.2">
      <c r="E295" s="333"/>
      <c r="F295" s="269"/>
      <c r="G295" s="298" t="str">
        <f t="shared" si="4"/>
        <v/>
      </c>
      <c r="H295" s="335"/>
      <c r="I295" s="333"/>
      <c r="J295" s="349"/>
      <c r="K295" s="278"/>
      <c r="L295" s="278"/>
      <c r="M295" s="278"/>
      <c r="N295" s="278"/>
      <c r="O295" s="278"/>
      <c r="P295" s="278"/>
      <c r="Q295" s="180"/>
      <c r="R295" s="180"/>
      <c r="S295" s="180"/>
      <c r="T295" s="180"/>
      <c r="U295" s="180"/>
      <c r="V295" s="180"/>
      <c r="W295" s="180"/>
    </row>
    <row r="296" spans="5:23" x14ac:dyDescent="0.2">
      <c r="E296" s="394"/>
      <c r="F296" s="269"/>
      <c r="G296" s="332"/>
      <c r="H296" s="398"/>
      <c r="I296" s="394"/>
      <c r="J296" s="349"/>
      <c r="K296" s="278"/>
      <c r="L296" s="278"/>
      <c r="M296" s="278"/>
      <c r="N296" s="278"/>
      <c r="O296" s="278"/>
      <c r="P296" s="278"/>
      <c r="Q296" s="180"/>
      <c r="R296" s="180"/>
      <c r="S296" s="180"/>
      <c r="T296" s="180"/>
      <c r="U296" s="180"/>
      <c r="V296" s="180"/>
      <c r="W296" s="180"/>
    </row>
    <row r="297" spans="5:23" x14ac:dyDescent="0.2">
      <c r="E297" s="394"/>
      <c r="F297" s="269"/>
      <c r="G297" s="332"/>
      <c r="H297" s="398"/>
      <c r="I297" s="394"/>
      <c r="J297" s="349"/>
      <c r="K297" s="278"/>
      <c r="L297" s="278"/>
      <c r="M297" s="278"/>
      <c r="N297" s="278"/>
      <c r="O297" s="278"/>
      <c r="P297" s="278"/>
      <c r="Q297" s="180"/>
      <c r="R297" s="180"/>
      <c r="S297" s="180"/>
      <c r="T297" s="180"/>
      <c r="U297" s="180"/>
      <c r="V297" s="180"/>
      <c r="W297" s="180"/>
    </row>
    <row r="298" spans="5:23" x14ac:dyDescent="0.2">
      <c r="E298" s="333"/>
      <c r="F298" s="269"/>
      <c r="G298" s="298" t="str">
        <f t="shared" si="4"/>
        <v/>
      </c>
      <c r="H298" s="335"/>
      <c r="I298" s="333"/>
      <c r="J298" s="349"/>
      <c r="K298" s="278"/>
      <c r="L298" s="278"/>
      <c r="M298" s="278"/>
      <c r="N298" s="278"/>
      <c r="O298" s="278"/>
      <c r="P298" s="278"/>
      <c r="Q298" s="180"/>
      <c r="R298" s="180"/>
      <c r="S298" s="180"/>
      <c r="T298" s="180"/>
      <c r="U298" s="180"/>
      <c r="V298" s="180"/>
      <c r="W298" s="180"/>
    </row>
    <row r="299" spans="5:23" x14ac:dyDescent="0.2">
      <c r="E299" s="333"/>
      <c r="F299" s="269"/>
      <c r="G299" s="298" t="str">
        <f t="shared" si="4"/>
        <v/>
      </c>
      <c r="H299" s="335"/>
      <c r="I299" s="333"/>
      <c r="J299" s="349"/>
      <c r="K299" s="278"/>
      <c r="L299" s="278"/>
      <c r="M299" s="278"/>
      <c r="N299" s="278"/>
      <c r="O299" s="278"/>
      <c r="P299" s="278"/>
      <c r="Q299" s="180"/>
      <c r="R299" s="180"/>
      <c r="S299" s="180"/>
      <c r="T299" s="180"/>
      <c r="U299" s="180"/>
      <c r="V299" s="180"/>
      <c r="W299" s="180"/>
    </row>
    <row r="300" spans="5:23" x14ac:dyDescent="0.2">
      <c r="E300" s="333"/>
      <c r="F300" s="269"/>
      <c r="G300" s="298" t="str">
        <f t="shared" si="4"/>
        <v/>
      </c>
      <c r="H300" s="335"/>
      <c r="I300" s="333"/>
      <c r="J300" s="349"/>
      <c r="K300" s="278"/>
      <c r="L300" s="278"/>
      <c r="M300" s="278"/>
      <c r="N300" s="278"/>
      <c r="O300" s="278"/>
      <c r="P300" s="278"/>
      <c r="Q300" s="180"/>
      <c r="R300" s="180"/>
      <c r="S300" s="180"/>
      <c r="T300" s="180"/>
      <c r="U300" s="180"/>
      <c r="V300" s="180"/>
      <c r="W300" s="180"/>
    </row>
    <row r="301" spans="5:23" x14ac:dyDescent="0.2">
      <c r="E301" s="333"/>
      <c r="F301" s="269"/>
      <c r="G301" s="298" t="str">
        <f t="shared" si="4"/>
        <v/>
      </c>
      <c r="H301" s="335"/>
      <c r="I301" s="333"/>
      <c r="J301" s="349"/>
      <c r="K301" s="278"/>
      <c r="L301" s="278"/>
      <c r="M301" s="278"/>
      <c r="N301" s="278"/>
      <c r="O301" s="278"/>
      <c r="P301" s="278"/>
      <c r="Q301" s="180"/>
      <c r="R301" s="180"/>
      <c r="S301" s="180"/>
      <c r="T301" s="180"/>
      <c r="U301" s="180"/>
      <c r="V301" s="180"/>
      <c r="W301" s="180"/>
    </row>
    <row r="302" spans="5:23" x14ac:dyDescent="0.2">
      <c r="E302" s="333"/>
      <c r="F302" s="269"/>
      <c r="G302" s="298" t="str">
        <f t="shared" si="4"/>
        <v/>
      </c>
      <c r="H302" s="335"/>
      <c r="I302" s="333"/>
      <c r="J302" s="349"/>
      <c r="K302" s="278"/>
      <c r="L302" s="278"/>
      <c r="M302" s="278"/>
      <c r="N302" s="278"/>
      <c r="O302" s="278"/>
      <c r="P302" s="278"/>
      <c r="Q302" s="180"/>
      <c r="R302" s="180"/>
      <c r="S302" s="180"/>
      <c r="T302" s="180"/>
      <c r="U302" s="180"/>
      <c r="V302" s="180"/>
      <c r="W302" s="180"/>
    </row>
    <row r="303" spans="5:23" x14ac:dyDescent="0.2">
      <c r="E303" s="333"/>
      <c r="F303" s="269"/>
      <c r="G303" s="298" t="str">
        <f t="shared" si="4"/>
        <v/>
      </c>
      <c r="H303" s="335"/>
      <c r="I303" s="333"/>
      <c r="J303" s="349"/>
      <c r="K303" s="278"/>
      <c r="L303" s="278"/>
      <c r="M303" s="278"/>
      <c r="N303" s="278"/>
      <c r="O303" s="278"/>
      <c r="P303" s="278"/>
      <c r="Q303" s="180"/>
      <c r="R303" s="180"/>
      <c r="S303" s="180"/>
      <c r="T303" s="180"/>
      <c r="U303" s="180"/>
      <c r="V303" s="180"/>
      <c r="W303" s="180"/>
    </row>
    <row r="304" spans="5:23" x14ac:dyDescent="0.2">
      <c r="E304" s="333"/>
      <c r="F304" s="269"/>
      <c r="G304" s="298" t="str">
        <f t="shared" si="4"/>
        <v/>
      </c>
      <c r="H304" s="335"/>
      <c r="I304" s="333"/>
      <c r="J304" s="349"/>
      <c r="K304" s="278"/>
      <c r="L304" s="278"/>
      <c r="M304" s="278"/>
      <c r="N304" s="278"/>
      <c r="O304" s="278"/>
      <c r="P304" s="278"/>
      <c r="Q304" s="180"/>
      <c r="R304" s="180"/>
      <c r="S304" s="180"/>
      <c r="T304" s="180"/>
      <c r="U304" s="180"/>
      <c r="V304" s="180"/>
      <c r="W304" s="180"/>
    </row>
    <row r="305" spans="1:23" x14ac:dyDescent="0.2">
      <c r="E305" s="333"/>
      <c r="F305" s="269"/>
      <c r="G305" s="298" t="str">
        <f t="shared" si="4"/>
        <v/>
      </c>
      <c r="H305" s="335"/>
      <c r="I305" s="333"/>
      <c r="J305" s="349"/>
      <c r="K305" s="278"/>
      <c r="L305" s="278"/>
      <c r="M305" s="278"/>
      <c r="N305" s="278"/>
      <c r="O305" s="278"/>
      <c r="P305" s="278"/>
      <c r="Q305" s="180"/>
      <c r="R305" s="180"/>
      <c r="S305" s="180"/>
      <c r="T305" s="180"/>
      <c r="U305" s="180"/>
      <c r="V305" s="180"/>
      <c r="W305" s="180"/>
    </row>
    <row r="306" spans="1:23" x14ac:dyDescent="0.2">
      <c r="E306" s="333"/>
      <c r="F306" s="269"/>
      <c r="G306" s="298" t="str">
        <f t="shared" si="4"/>
        <v/>
      </c>
      <c r="H306" s="335"/>
      <c r="I306" s="333"/>
      <c r="J306" s="349"/>
      <c r="K306" s="278"/>
      <c r="L306" s="278"/>
      <c r="M306" s="278"/>
      <c r="N306" s="278"/>
      <c r="O306" s="278"/>
      <c r="P306" s="278"/>
      <c r="Q306" s="180"/>
      <c r="R306" s="180"/>
      <c r="S306" s="180"/>
      <c r="T306" s="180"/>
      <c r="U306" s="180"/>
      <c r="V306" s="180"/>
      <c r="W306" s="180"/>
    </row>
    <row r="307" spans="1:23" x14ac:dyDescent="0.2">
      <c r="E307" s="333"/>
      <c r="F307" s="269"/>
      <c r="G307" s="298" t="str">
        <f t="shared" si="4"/>
        <v/>
      </c>
      <c r="H307" s="335"/>
      <c r="I307" s="333"/>
      <c r="J307" s="349"/>
      <c r="K307" s="278"/>
      <c r="L307" s="278"/>
      <c r="M307" s="278"/>
      <c r="N307" s="278"/>
      <c r="O307" s="278"/>
      <c r="P307" s="278"/>
      <c r="Q307" s="180"/>
      <c r="R307" s="180"/>
      <c r="S307" s="180"/>
      <c r="T307" s="180"/>
      <c r="U307" s="180"/>
      <c r="V307" s="180"/>
      <c r="W307" s="180"/>
    </row>
    <row r="308" spans="1:23" x14ac:dyDescent="0.2">
      <c r="E308" s="333"/>
      <c r="F308" s="269"/>
      <c r="G308" s="298" t="str">
        <f t="shared" si="4"/>
        <v/>
      </c>
      <c r="H308" s="335"/>
      <c r="I308" s="333"/>
      <c r="J308" s="349"/>
      <c r="K308" s="278"/>
      <c r="L308" s="278"/>
      <c r="M308" s="278"/>
      <c r="N308" s="278"/>
      <c r="O308" s="278"/>
      <c r="P308" s="278"/>
      <c r="Q308" s="180"/>
      <c r="R308" s="180"/>
      <c r="S308" s="180"/>
      <c r="T308" s="180"/>
      <c r="U308" s="180"/>
      <c r="V308" s="180"/>
      <c r="W308" s="180"/>
    </row>
    <row r="309" spans="1:23" x14ac:dyDescent="0.2">
      <c r="E309" s="394"/>
      <c r="F309" s="269"/>
      <c r="G309" s="332"/>
      <c r="H309" s="398"/>
      <c r="I309" s="394"/>
      <c r="J309" s="349"/>
      <c r="K309" s="278"/>
      <c r="L309" s="278"/>
      <c r="M309" s="278"/>
      <c r="N309" s="278"/>
      <c r="O309" s="278"/>
      <c r="P309" s="278"/>
      <c r="Q309" s="180"/>
      <c r="R309" s="180"/>
      <c r="S309" s="180"/>
      <c r="T309" s="180"/>
      <c r="U309" s="180"/>
      <c r="V309" s="180"/>
      <c r="W309" s="180"/>
    </row>
    <row r="310" spans="1:23" x14ac:dyDescent="0.2">
      <c r="E310" s="333"/>
      <c r="F310" s="269"/>
      <c r="G310" s="298" t="str">
        <f t="shared" si="4"/>
        <v/>
      </c>
      <c r="H310" s="335"/>
      <c r="I310" s="333"/>
      <c r="J310" s="349"/>
      <c r="K310" s="278"/>
      <c r="L310" s="278"/>
      <c r="M310" s="278"/>
      <c r="N310" s="278"/>
      <c r="O310" s="278"/>
      <c r="P310" s="278"/>
      <c r="Q310" s="180"/>
      <c r="R310" s="180"/>
      <c r="S310" s="180"/>
      <c r="T310" s="180"/>
      <c r="U310" s="180"/>
      <c r="V310" s="180"/>
      <c r="W310" s="180"/>
    </row>
    <row r="311" spans="1:23" x14ac:dyDescent="0.2">
      <c r="E311" s="333"/>
      <c r="F311" s="269"/>
      <c r="G311" s="298" t="str">
        <f t="shared" si="4"/>
        <v/>
      </c>
      <c r="H311" s="335"/>
      <c r="I311" s="333"/>
      <c r="J311" s="349"/>
      <c r="K311" s="278"/>
      <c r="L311" s="278"/>
      <c r="M311" s="278"/>
      <c r="N311" s="278"/>
      <c r="O311" s="278"/>
      <c r="P311" s="278"/>
      <c r="Q311" s="180"/>
      <c r="R311" s="180"/>
      <c r="S311" s="180"/>
      <c r="T311" s="180"/>
      <c r="U311" s="180"/>
      <c r="V311" s="180"/>
      <c r="W311" s="180"/>
    </row>
    <row r="312" spans="1:23" x14ac:dyDescent="0.2">
      <c r="E312" s="342" t="s">
        <v>157</v>
      </c>
      <c r="F312" s="269"/>
      <c r="G312" s="298" t="str">
        <f t="shared" si="4"/>
        <v/>
      </c>
      <c r="H312" s="335"/>
      <c r="I312" s="333"/>
      <c r="J312" s="349"/>
      <c r="K312" s="278"/>
      <c r="L312" s="278"/>
      <c r="M312" s="278"/>
      <c r="N312" s="278"/>
      <c r="O312" s="278"/>
      <c r="P312" s="278"/>
      <c r="Q312" s="180"/>
      <c r="R312" s="180"/>
      <c r="S312" s="180"/>
      <c r="T312" s="180"/>
      <c r="U312" s="180"/>
      <c r="V312" s="180"/>
      <c r="W312" s="180"/>
    </row>
    <row r="313" spans="1:23" x14ac:dyDescent="0.2">
      <c r="E313" s="180" t="s">
        <v>548</v>
      </c>
      <c r="J313" s="278"/>
      <c r="K313" s="278"/>
      <c r="L313" s="278"/>
      <c r="M313" s="278"/>
      <c r="N313" s="278"/>
      <c r="O313" s="278"/>
      <c r="P313" s="278"/>
      <c r="Q313" s="180"/>
      <c r="R313" s="180"/>
      <c r="S313" s="180"/>
      <c r="T313" s="180"/>
      <c r="U313" s="180"/>
      <c r="V313" s="180"/>
      <c r="W313" s="180"/>
    </row>
    <row r="314" spans="1:23" x14ac:dyDescent="0.2">
      <c r="A314" s="215" t="s">
        <v>552</v>
      </c>
      <c r="S314" s="180"/>
      <c r="T314" s="180"/>
      <c r="U314" s="180"/>
      <c r="V314" s="180"/>
      <c r="W314" s="180"/>
    </row>
    <row r="315" spans="1:23" x14ac:dyDescent="0.2">
      <c r="A315" s="215" t="s">
        <v>553</v>
      </c>
      <c r="S315" s="180"/>
      <c r="T315" s="180"/>
      <c r="U315" s="180"/>
      <c r="V315" s="180"/>
      <c r="W315" s="180"/>
    </row>
    <row r="316" spans="1:23" x14ac:dyDescent="0.2">
      <c r="S316" s="180"/>
      <c r="T316" s="180"/>
      <c r="U316" s="180"/>
      <c r="V316" s="180"/>
      <c r="W316" s="180"/>
    </row>
    <row r="317" spans="1:23" x14ac:dyDescent="0.2">
      <c r="A317" s="827" t="s">
        <v>567</v>
      </c>
      <c r="B317" s="829"/>
      <c r="C317" s="828"/>
      <c r="E317" s="827" t="s">
        <v>566</v>
      </c>
      <c r="F317" s="829"/>
      <c r="G317" s="829"/>
      <c r="H317" s="829"/>
      <c r="I317" s="829"/>
      <c r="J317" s="828"/>
      <c r="K317" s="278"/>
      <c r="L317" s="278"/>
      <c r="M317" s="278"/>
      <c r="N317" s="278"/>
      <c r="O317" s="278"/>
      <c r="P317" s="278"/>
      <c r="Q317" s="180"/>
      <c r="R317" s="180"/>
      <c r="S317" s="180"/>
      <c r="T317" s="180"/>
      <c r="U317" s="180"/>
      <c r="V317" s="180"/>
      <c r="W317" s="180"/>
    </row>
    <row r="318" spans="1:23" ht="12.75" customHeight="1" x14ac:dyDescent="0.2">
      <c r="A318" s="321"/>
      <c r="B318" s="275" t="s">
        <v>549</v>
      </c>
      <c r="C318" s="342"/>
      <c r="E318" s="951" t="s">
        <v>547</v>
      </c>
      <c r="F318" s="898" t="s">
        <v>675</v>
      </c>
      <c r="G318" s="898" t="s">
        <v>478</v>
      </c>
      <c r="H318" s="915" t="s">
        <v>724</v>
      </c>
      <c r="I318" s="915" t="s">
        <v>725</v>
      </c>
      <c r="J318" s="953" t="s">
        <v>154</v>
      </c>
      <c r="Q318" s="180"/>
      <c r="R318" s="180"/>
      <c r="S318" s="180"/>
      <c r="T318" s="180"/>
      <c r="U318" s="180"/>
      <c r="V318" s="180"/>
      <c r="W318" s="180"/>
    </row>
    <row r="319" spans="1:23" x14ac:dyDescent="0.2">
      <c r="A319" s="341"/>
      <c r="B319" s="275" t="s">
        <v>558</v>
      </c>
      <c r="C319" s="342"/>
      <c r="E319" s="952"/>
      <c r="F319" s="900"/>
      <c r="G319" s="900"/>
      <c r="H319" s="950"/>
      <c r="I319" s="950"/>
      <c r="J319" s="954"/>
      <c r="Q319" s="180"/>
      <c r="R319" s="180"/>
      <c r="S319" s="180"/>
      <c r="T319" s="180"/>
      <c r="U319" s="180"/>
      <c r="V319" s="180"/>
      <c r="W319" s="180"/>
    </row>
    <row r="320" spans="1:23" x14ac:dyDescent="0.2">
      <c r="A320" s="321"/>
      <c r="B320" s="346" t="s">
        <v>472</v>
      </c>
      <c r="C320" s="334"/>
      <c r="E320" s="333"/>
      <c r="F320" s="269"/>
      <c r="G320" s="299" t="str">
        <f>IF(F320="","",F320-$C$329)</f>
        <v/>
      </c>
      <c r="H320" s="335"/>
      <c r="I320" s="333"/>
      <c r="J320" s="349"/>
      <c r="Q320" s="180"/>
      <c r="R320" s="180"/>
      <c r="S320" s="180"/>
      <c r="T320" s="180"/>
      <c r="U320" s="180"/>
      <c r="V320" s="180"/>
      <c r="W320" s="180"/>
    </row>
    <row r="321" spans="1:23" x14ac:dyDescent="0.2">
      <c r="A321" s="280"/>
      <c r="B321" s="275" t="s">
        <v>473</v>
      </c>
      <c r="C321" s="334"/>
      <c r="E321" s="333"/>
      <c r="F321" s="269"/>
      <c r="G321" s="298" t="str">
        <f>IF(F321="","",F321-$C$329)</f>
        <v/>
      </c>
      <c r="H321" s="335"/>
      <c r="I321" s="333"/>
      <c r="J321" s="349"/>
      <c r="Q321" s="180"/>
      <c r="R321" s="180"/>
      <c r="S321" s="180"/>
      <c r="T321" s="180"/>
      <c r="U321" s="180"/>
      <c r="V321" s="180"/>
      <c r="W321" s="180"/>
    </row>
    <row r="322" spans="1:23" x14ac:dyDescent="0.2">
      <c r="A322" s="280"/>
      <c r="B322" s="344" t="s">
        <v>679</v>
      </c>
      <c r="C322" s="334"/>
      <c r="E322" s="333"/>
      <c r="F322" s="269"/>
      <c r="G322" s="298" t="str">
        <f t="shared" ref="G322:G375" si="5">IF(F322="","",F322-$C$329)</f>
        <v/>
      </c>
      <c r="H322" s="335"/>
      <c r="I322" s="333"/>
      <c r="J322" s="349"/>
      <c r="Q322" s="180"/>
      <c r="R322" s="180"/>
      <c r="S322" s="180"/>
      <c r="T322" s="180"/>
      <c r="U322" s="180"/>
      <c r="V322" s="180"/>
      <c r="W322" s="180"/>
    </row>
    <row r="323" spans="1:23" x14ac:dyDescent="0.2">
      <c r="A323" s="280"/>
      <c r="B323" s="344" t="s">
        <v>136</v>
      </c>
      <c r="C323" s="334"/>
      <c r="E323" s="333"/>
      <c r="F323" s="269"/>
      <c r="G323" s="298" t="str">
        <f t="shared" si="5"/>
        <v/>
      </c>
      <c r="H323" s="335"/>
      <c r="I323" s="333"/>
      <c r="J323" s="349"/>
      <c r="Q323" s="180"/>
      <c r="R323" s="180"/>
      <c r="S323" s="180"/>
      <c r="T323" s="180"/>
      <c r="U323" s="180"/>
      <c r="V323" s="180"/>
      <c r="W323" s="180"/>
    </row>
    <row r="324" spans="1:23" x14ac:dyDescent="0.2">
      <c r="A324" s="280"/>
      <c r="B324" s="344" t="s">
        <v>499</v>
      </c>
      <c r="C324" s="240"/>
      <c r="E324" s="333"/>
      <c r="F324" s="269"/>
      <c r="G324" s="298" t="str">
        <f t="shared" si="5"/>
        <v/>
      </c>
      <c r="H324" s="335"/>
      <c r="I324" s="333"/>
      <c r="J324" s="349"/>
      <c r="Q324" s="180"/>
      <c r="R324" s="180"/>
      <c r="S324" s="180"/>
      <c r="T324" s="180"/>
      <c r="U324" s="180"/>
      <c r="V324" s="180"/>
      <c r="W324" s="180"/>
    </row>
    <row r="325" spans="1:23" x14ac:dyDescent="0.2">
      <c r="A325" s="341"/>
      <c r="B325" s="347" t="s">
        <v>500</v>
      </c>
      <c r="C325" s="241"/>
      <c r="E325" s="333"/>
      <c r="F325" s="269"/>
      <c r="G325" s="298" t="str">
        <f t="shared" si="5"/>
        <v/>
      </c>
      <c r="H325" s="335"/>
      <c r="I325" s="333"/>
      <c r="J325" s="349"/>
      <c r="Q325" s="180"/>
      <c r="R325" s="180"/>
      <c r="S325" s="180"/>
      <c r="T325" s="180"/>
      <c r="U325" s="180"/>
      <c r="V325" s="180"/>
      <c r="W325" s="180"/>
    </row>
    <row r="326" spans="1:23" x14ac:dyDescent="0.2">
      <c r="A326" s="321"/>
      <c r="B326" s="346" t="s">
        <v>568</v>
      </c>
      <c r="C326" s="342"/>
      <c r="E326" s="333"/>
      <c r="F326" s="269"/>
      <c r="G326" s="298" t="str">
        <f t="shared" si="5"/>
        <v/>
      </c>
      <c r="H326" s="335"/>
      <c r="I326" s="333"/>
      <c r="J326" s="349"/>
      <c r="Q326" s="180"/>
      <c r="R326" s="180"/>
      <c r="S326" s="180"/>
      <c r="T326" s="180"/>
      <c r="U326" s="180"/>
      <c r="V326" s="180"/>
      <c r="W326" s="180"/>
    </row>
    <row r="327" spans="1:23" ht="15.75" x14ac:dyDescent="0.2">
      <c r="A327" s="280"/>
      <c r="B327" s="392" t="s">
        <v>723</v>
      </c>
      <c r="C327" s="342"/>
      <c r="E327" s="333"/>
      <c r="F327" s="269"/>
      <c r="G327" s="298" t="str">
        <f t="shared" si="5"/>
        <v/>
      </c>
      <c r="H327" s="335"/>
      <c r="I327" s="333"/>
      <c r="J327" s="349"/>
      <c r="Q327" s="180"/>
      <c r="R327" s="180"/>
      <c r="S327" s="180"/>
      <c r="T327" s="180"/>
      <c r="U327" s="180"/>
      <c r="V327" s="180"/>
      <c r="W327" s="180"/>
    </row>
    <row r="328" spans="1:23" x14ac:dyDescent="0.2">
      <c r="A328" s="341"/>
      <c r="B328" s="345" t="s">
        <v>565</v>
      </c>
      <c r="C328" s="342"/>
      <c r="E328" s="333"/>
      <c r="F328" s="269"/>
      <c r="G328" s="298" t="str">
        <f t="shared" si="5"/>
        <v/>
      </c>
      <c r="H328" s="335"/>
      <c r="I328" s="333"/>
      <c r="J328" s="349"/>
      <c r="Q328" s="180"/>
      <c r="R328" s="180"/>
      <c r="S328" s="180"/>
      <c r="T328" s="180"/>
      <c r="U328" s="180"/>
      <c r="V328" s="180"/>
      <c r="W328" s="180"/>
    </row>
    <row r="329" spans="1:23" ht="15.75" x14ac:dyDescent="0.2">
      <c r="A329" s="280"/>
      <c r="B329" s="392" t="s">
        <v>710</v>
      </c>
      <c r="C329" s="348" t="str">
        <f>IF(C334="","",AVERAGE(C330:C334))</f>
        <v/>
      </c>
      <c r="E329" s="333"/>
      <c r="F329" s="269"/>
      <c r="G329" s="298" t="str">
        <f t="shared" si="5"/>
        <v/>
      </c>
      <c r="H329" s="335"/>
      <c r="I329" s="333"/>
      <c r="J329" s="349"/>
      <c r="Q329" s="180"/>
      <c r="R329" s="180"/>
      <c r="S329" s="180"/>
      <c r="T329" s="180"/>
      <c r="U329" s="180"/>
      <c r="V329" s="180"/>
      <c r="W329" s="180"/>
    </row>
    <row r="330" spans="1:23" x14ac:dyDescent="0.2">
      <c r="A330" s="280"/>
      <c r="B330" s="275">
        <v>1</v>
      </c>
      <c r="C330" s="243"/>
      <c r="E330" s="333"/>
      <c r="F330" s="269"/>
      <c r="G330" s="298" t="str">
        <f t="shared" si="5"/>
        <v/>
      </c>
      <c r="H330" s="335"/>
      <c r="I330" s="333"/>
      <c r="J330" s="349"/>
      <c r="Q330" s="180"/>
      <c r="R330" s="180"/>
      <c r="S330" s="180"/>
      <c r="T330" s="180"/>
      <c r="U330" s="180"/>
      <c r="V330" s="180"/>
      <c r="W330" s="180"/>
    </row>
    <row r="331" spans="1:23" x14ac:dyDescent="0.2">
      <c r="A331" s="280"/>
      <c r="B331" s="275">
        <v>2</v>
      </c>
      <c r="C331" s="273"/>
      <c r="E331" s="333"/>
      <c r="F331" s="269"/>
      <c r="G331" s="298" t="str">
        <f t="shared" si="5"/>
        <v/>
      </c>
      <c r="H331" s="335"/>
      <c r="I331" s="333"/>
      <c r="J331" s="349"/>
      <c r="Q331" s="180"/>
      <c r="R331" s="180"/>
      <c r="S331" s="180"/>
      <c r="T331" s="180"/>
      <c r="U331" s="180"/>
      <c r="V331" s="180"/>
      <c r="W331" s="180"/>
    </row>
    <row r="332" spans="1:23" x14ac:dyDescent="0.2">
      <c r="A332" s="280"/>
      <c r="B332" s="275">
        <v>3</v>
      </c>
      <c r="C332" s="273"/>
      <c r="E332" s="333"/>
      <c r="F332" s="269"/>
      <c r="G332" s="298" t="str">
        <f t="shared" si="5"/>
        <v/>
      </c>
      <c r="H332" s="335"/>
      <c r="I332" s="333"/>
      <c r="J332" s="349"/>
      <c r="Q332" s="180"/>
      <c r="R332" s="180"/>
      <c r="S332" s="180"/>
      <c r="T332" s="180"/>
      <c r="U332" s="180"/>
      <c r="V332" s="180"/>
      <c r="W332" s="180"/>
    </row>
    <row r="333" spans="1:23" x14ac:dyDescent="0.2">
      <c r="A333" s="280"/>
      <c r="B333" s="275">
        <v>4</v>
      </c>
      <c r="C333" s="273"/>
      <c r="E333" s="333"/>
      <c r="F333" s="269"/>
      <c r="G333" s="298" t="str">
        <f t="shared" si="5"/>
        <v/>
      </c>
      <c r="H333" s="335"/>
      <c r="I333" s="333"/>
      <c r="J333" s="349"/>
      <c r="Q333" s="180"/>
      <c r="R333" s="180"/>
      <c r="S333" s="180"/>
      <c r="T333" s="180"/>
      <c r="U333" s="180"/>
      <c r="V333" s="180"/>
      <c r="W333" s="180"/>
    </row>
    <row r="334" spans="1:23" x14ac:dyDescent="0.2">
      <c r="A334" s="341"/>
      <c r="B334" s="345">
        <v>5</v>
      </c>
      <c r="C334" s="243"/>
      <c r="E334" s="333"/>
      <c r="F334" s="269"/>
      <c r="G334" s="298" t="str">
        <f t="shared" si="5"/>
        <v/>
      </c>
      <c r="H334" s="335"/>
      <c r="I334" s="333"/>
      <c r="J334" s="349"/>
      <c r="Q334" s="180"/>
      <c r="R334" s="180"/>
      <c r="S334" s="180"/>
      <c r="T334" s="180"/>
      <c r="U334" s="180"/>
      <c r="V334" s="180"/>
      <c r="W334" s="180"/>
    </row>
    <row r="335" spans="1:23" x14ac:dyDescent="0.2">
      <c r="A335" s="180" t="s">
        <v>569</v>
      </c>
      <c r="B335" s="216"/>
      <c r="E335" s="333"/>
      <c r="F335" s="269"/>
      <c r="G335" s="298" t="str">
        <f t="shared" si="5"/>
        <v/>
      </c>
      <c r="H335" s="335"/>
      <c r="I335" s="333"/>
      <c r="J335" s="349"/>
      <c r="Q335" s="180"/>
      <c r="R335" s="180"/>
      <c r="S335" s="180"/>
      <c r="T335" s="180"/>
      <c r="U335" s="180"/>
      <c r="V335" s="180"/>
      <c r="W335" s="180"/>
    </row>
    <row r="336" spans="1:23" x14ac:dyDescent="0.2">
      <c r="A336" s="180" t="s">
        <v>570</v>
      </c>
      <c r="E336" s="333"/>
      <c r="F336" s="269"/>
      <c r="G336" s="298" t="str">
        <f t="shared" si="5"/>
        <v/>
      </c>
      <c r="H336" s="335"/>
      <c r="I336" s="333"/>
      <c r="J336" s="349"/>
      <c r="Q336" s="180"/>
      <c r="R336" s="180"/>
      <c r="S336" s="180"/>
      <c r="T336" s="180"/>
      <c r="U336" s="180"/>
      <c r="V336" s="180"/>
      <c r="W336" s="180"/>
    </row>
    <row r="337" spans="1:23" x14ac:dyDescent="0.2">
      <c r="A337" s="180" t="s">
        <v>571</v>
      </c>
      <c r="E337" s="333"/>
      <c r="F337" s="269"/>
      <c r="G337" s="298" t="str">
        <f t="shared" si="5"/>
        <v/>
      </c>
      <c r="H337" s="335"/>
      <c r="I337" s="333"/>
      <c r="J337" s="349"/>
      <c r="Q337" s="180"/>
      <c r="R337" s="180"/>
      <c r="S337" s="180"/>
      <c r="T337" s="180"/>
      <c r="U337" s="180"/>
      <c r="V337" s="180"/>
      <c r="W337" s="180"/>
    </row>
    <row r="338" spans="1:23" x14ac:dyDescent="0.2">
      <c r="E338" s="333"/>
      <c r="F338" s="269"/>
      <c r="G338" s="298" t="str">
        <f t="shared" si="5"/>
        <v/>
      </c>
      <c r="H338" s="335"/>
      <c r="I338" s="333"/>
      <c r="J338" s="349"/>
      <c r="Q338" s="180"/>
      <c r="R338" s="180"/>
      <c r="S338" s="180"/>
      <c r="T338" s="180"/>
      <c r="U338" s="180"/>
      <c r="V338" s="180"/>
      <c r="W338" s="180"/>
    </row>
    <row r="339" spans="1:23" x14ac:dyDescent="0.2">
      <c r="A339" s="180" t="s">
        <v>240</v>
      </c>
      <c r="E339" s="333"/>
      <c r="F339" s="269"/>
      <c r="G339" s="298" t="str">
        <f t="shared" si="5"/>
        <v/>
      </c>
      <c r="H339" s="335"/>
      <c r="I339" s="333"/>
      <c r="J339" s="349"/>
      <c r="Q339" s="180"/>
      <c r="R339" s="180"/>
      <c r="S339" s="180"/>
      <c r="T339" s="180"/>
      <c r="U339" s="180"/>
      <c r="V339" s="180"/>
      <c r="W339" s="180"/>
    </row>
    <row r="340" spans="1:23" x14ac:dyDescent="0.2">
      <c r="A340" s="836"/>
      <c r="B340" s="837"/>
      <c r="C340" s="838"/>
      <c r="E340" s="333"/>
      <c r="F340" s="269"/>
      <c r="G340" s="298" t="str">
        <f t="shared" si="5"/>
        <v/>
      </c>
      <c r="H340" s="335"/>
      <c r="I340" s="333"/>
      <c r="J340" s="349"/>
      <c r="Q340" s="180"/>
      <c r="R340" s="180"/>
      <c r="S340" s="180"/>
      <c r="T340" s="180"/>
      <c r="U340" s="180"/>
      <c r="V340" s="180"/>
      <c r="W340" s="180"/>
    </row>
    <row r="341" spans="1:23" x14ac:dyDescent="0.2">
      <c r="A341" s="839"/>
      <c r="B341" s="840"/>
      <c r="C341" s="841"/>
      <c r="E341" s="333"/>
      <c r="F341" s="269"/>
      <c r="G341" s="298" t="str">
        <f t="shared" si="5"/>
        <v/>
      </c>
      <c r="H341" s="335"/>
      <c r="I341" s="333"/>
      <c r="J341" s="349"/>
      <c r="Q341" s="180"/>
      <c r="R341" s="180"/>
      <c r="S341" s="180"/>
      <c r="T341" s="180"/>
      <c r="U341" s="180"/>
      <c r="V341" s="180"/>
      <c r="W341" s="180"/>
    </row>
    <row r="342" spans="1:23" x14ac:dyDescent="0.2">
      <c r="A342" s="839"/>
      <c r="B342" s="840"/>
      <c r="C342" s="841"/>
      <c r="E342" s="333"/>
      <c r="F342" s="269"/>
      <c r="G342" s="298" t="str">
        <f t="shared" si="5"/>
        <v/>
      </c>
      <c r="H342" s="335"/>
      <c r="I342" s="333"/>
      <c r="J342" s="349"/>
      <c r="Q342" s="180"/>
      <c r="R342" s="180"/>
      <c r="S342" s="180"/>
      <c r="T342" s="180"/>
      <c r="U342" s="180"/>
      <c r="V342" s="180"/>
      <c r="W342" s="180"/>
    </row>
    <row r="343" spans="1:23" x14ac:dyDescent="0.2">
      <c r="A343" s="839"/>
      <c r="B343" s="840"/>
      <c r="C343" s="841"/>
      <c r="E343" s="333"/>
      <c r="F343" s="269"/>
      <c r="G343" s="298" t="str">
        <f t="shared" si="5"/>
        <v/>
      </c>
      <c r="H343" s="335"/>
      <c r="I343" s="333"/>
      <c r="J343" s="349"/>
      <c r="Q343" s="180"/>
      <c r="R343" s="180"/>
      <c r="S343" s="180"/>
      <c r="T343" s="180"/>
      <c r="U343" s="180"/>
      <c r="V343" s="180"/>
      <c r="W343" s="180"/>
    </row>
    <row r="344" spans="1:23" x14ac:dyDescent="0.2">
      <c r="A344" s="839"/>
      <c r="B344" s="840"/>
      <c r="C344" s="841"/>
      <c r="E344" s="333"/>
      <c r="F344" s="269"/>
      <c r="G344" s="298" t="str">
        <f t="shared" si="5"/>
        <v/>
      </c>
      <c r="H344" s="335"/>
      <c r="I344" s="333"/>
      <c r="J344" s="349"/>
      <c r="Q344" s="180"/>
      <c r="R344" s="180"/>
      <c r="S344" s="180"/>
      <c r="T344" s="180"/>
      <c r="U344" s="180"/>
      <c r="V344" s="180"/>
      <c r="W344" s="180"/>
    </row>
    <row r="345" spans="1:23" x14ac:dyDescent="0.2">
      <c r="A345" s="842"/>
      <c r="B345" s="843"/>
      <c r="C345" s="844"/>
      <c r="E345" s="333"/>
      <c r="F345" s="269"/>
      <c r="G345" s="298" t="str">
        <f t="shared" si="5"/>
        <v/>
      </c>
      <c r="H345" s="335"/>
      <c r="I345" s="333"/>
      <c r="J345" s="349"/>
      <c r="Q345" s="180"/>
      <c r="R345" s="180"/>
      <c r="S345" s="180"/>
      <c r="T345" s="180"/>
      <c r="U345" s="180"/>
      <c r="V345" s="180"/>
      <c r="W345" s="180"/>
    </row>
    <row r="346" spans="1:23" x14ac:dyDescent="0.2">
      <c r="E346" s="333"/>
      <c r="F346" s="269"/>
      <c r="G346" s="298" t="str">
        <f t="shared" si="5"/>
        <v/>
      </c>
      <c r="H346" s="335"/>
      <c r="I346" s="333"/>
      <c r="J346" s="349"/>
      <c r="Q346" s="180"/>
      <c r="R346" s="180"/>
      <c r="S346" s="180"/>
      <c r="T346" s="180"/>
      <c r="U346" s="180"/>
      <c r="V346" s="180"/>
      <c r="W346" s="180"/>
    </row>
    <row r="347" spans="1:23" x14ac:dyDescent="0.2">
      <c r="E347" s="333"/>
      <c r="F347" s="269"/>
      <c r="G347" s="298" t="str">
        <f t="shared" si="5"/>
        <v/>
      </c>
      <c r="H347" s="335"/>
      <c r="I347" s="333"/>
      <c r="J347" s="349"/>
      <c r="Q347" s="180"/>
      <c r="R347" s="180"/>
      <c r="S347" s="180"/>
      <c r="T347" s="180"/>
      <c r="U347" s="180"/>
      <c r="V347" s="180"/>
      <c r="W347" s="180"/>
    </row>
    <row r="348" spans="1:23" x14ac:dyDescent="0.2">
      <c r="E348" s="333"/>
      <c r="F348" s="269"/>
      <c r="G348" s="298" t="str">
        <f t="shared" si="5"/>
        <v/>
      </c>
      <c r="H348" s="335"/>
      <c r="I348" s="333"/>
      <c r="J348" s="349"/>
      <c r="Q348" s="180"/>
      <c r="R348" s="180"/>
      <c r="S348" s="180"/>
      <c r="T348" s="180"/>
      <c r="U348" s="180"/>
      <c r="V348" s="180"/>
      <c r="W348" s="180"/>
    </row>
    <row r="349" spans="1:23" x14ac:dyDescent="0.2">
      <c r="E349" s="333"/>
      <c r="F349" s="269"/>
      <c r="G349" s="298" t="str">
        <f t="shared" si="5"/>
        <v/>
      </c>
      <c r="H349" s="335"/>
      <c r="I349" s="333"/>
      <c r="J349" s="349"/>
      <c r="Q349" s="180"/>
      <c r="R349" s="180"/>
      <c r="S349" s="180"/>
      <c r="T349" s="180"/>
      <c r="U349" s="180"/>
      <c r="V349" s="180"/>
      <c r="W349" s="180"/>
    </row>
    <row r="350" spans="1:23" x14ac:dyDescent="0.2">
      <c r="E350" s="333"/>
      <c r="F350" s="269"/>
      <c r="G350" s="298" t="str">
        <f t="shared" si="5"/>
        <v/>
      </c>
      <c r="H350" s="335"/>
      <c r="I350" s="333"/>
      <c r="J350" s="349"/>
      <c r="Q350" s="180"/>
      <c r="R350" s="180"/>
      <c r="S350" s="180"/>
      <c r="T350" s="180"/>
      <c r="U350" s="180"/>
      <c r="V350" s="180"/>
      <c r="W350" s="180"/>
    </row>
    <row r="351" spans="1:23" x14ac:dyDescent="0.2">
      <c r="E351" s="333"/>
      <c r="F351" s="269"/>
      <c r="G351" s="298" t="str">
        <f t="shared" si="5"/>
        <v/>
      </c>
      <c r="H351" s="335"/>
      <c r="I351" s="333"/>
      <c r="J351" s="349"/>
      <c r="Q351" s="180"/>
      <c r="R351" s="180"/>
      <c r="S351" s="180"/>
      <c r="T351" s="180"/>
      <c r="U351" s="180"/>
      <c r="V351" s="180"/>
      <c r="W351" s="180"/>
    </row>
    <row r="352" spans="1:23" x14ac:dyDescent="0.2">
      <c r="E352" s="333"/>
      <c r="F352" s="269"/>
      <c r="G352" s="298" t="str">
        <f t="shared" si="5"/>
        <v/>
      </c>
      <c r="H352" s="335"/>
      <c r="I352" s="333"/>
      <c r="J352" s="349"/>
      <c r="Q352" s="180"/>
      <c r="R352" s="180"/>
      <c r="S352" s="180"/>
      <c r="T352" s="180"/>
      <c r="U352" s="180"/>
      <c r="V352" s="180"/>
      <c r="W352" s="180"/>
    </row>
    <row r="353" spans="5:23" x14ac:dyDescent="0.2">
      <c r="E353" s="333"/>
      <c r="F353" s="269"/>
      <c r="G353" s="298" t="str">
        <f t="shared" si="5"/>
        <v/>
      </c>
      <c r="H353" s="335"/>
      <c r="I353" s="333"/>
      <c r="J353" s="349"/>
      <c r="Q353" s="180"/>
      <c r="R353" s="180"/>
      <c r="S353" s="180"/>
      <c r="T353" s="180"/>
      <c r="U353" s="180"/>
      <c r="V353" s="180"/>
      <c r="W353" s="180"/>
    </row>
    <row r="354" spans="5:23" x14ac:dyDescent="0.2">
      <c r="E354" s="333"/>
      <c r="F354" s="269"/>
      <c r="G354" s="298" t="str">
        <f t="shared" si="5"/>
        <v/>
      </c>
      <c r="H354" s="335"/>
      <c r="I354" s="333"/>
      <c r="J354" s="349"/>
      <c r="Q354" s="180"/>
      <c r="R354" s="180"/>
      <c r="S354" s="180"/>
      <c r="T354" s="180"/>
      <c r="U354" s="180"/>
      <c r="V354" s="180"/>
      <c r="W354" s="180"/>
    </row>
    <row r="355" spans="5:23" x14ac:dyDescent="0.2">
      <c r="E355" s="333"/>
      <c r="F355" s="269"/>
      <c r="G355" s="298" t="str">
        <f t="shared" si="5"/>
        <v/>
      </c>
      <c r="H355" s="335"/>
      <c r="I355" s="333"/>
      <c r="J355" s="349"/>
      <c r="Q355" s="180"/>
      <c r="R355" s="180"/>
      <c r="S355" s="180"/>
      <c r="T355" s="180"/>
      <c r="U355" s="180"/>
      <c r="V355" s="180"/>
      <c r="W355" s="180"/>
    </row>
    <row r="356" spans="5:23" x14ac:dyDescent="0.2">
      <c r="E356" s="333"/>
      <c r="F356" s="269"/>
      <c r="G356" s="298" t="str">
        <f t="shared" si="5"/>
        <v/>
      </c>
      <c r="H356" s="335"/>
      <c r="I356" s="333"/>
      <c r="J356" s="349"/>
      <c r="Q356" s="180"/>
      <c r="R356" s="180"/>
      <c r="S356" s="180"/>
      <c r="T356" s="180"/>
      <c r="U356" s="180"/>
      <c r="V356" s="180"/>
      <c r="W356" s="180"/>
    </row>
    <row r="357" spans="5:23" x14ac:dyDescent="0.2">
      <c r="E357" s="394"/>
      <c r="F357" s="269"/>
      <c r="G357" s="332"/>
      <c r="H357" s="398"/>
      <c r="I357" s="394"/>
      <c r="J357" s="349"/>
      <c r="Q357" s="180"/>
      <c r="R357" s="180"/>
      <c r="S357" s="180"/>
      <c r="T357" s="180"/>
      <c r="U357" s="180"/>
      <c r="V357" s="180"/>
      <c r="W357" s="180"/>
    </row>
    <row r="358" spans="5:23" x14ac:dyDescent="0.2">
      <c r="E358" s="394"/>
      <c r="F358" s="269"/>
      <c r="G358" s="332"/>
      <c r="H358" s="398"/>
      <c r="I358" s="394"/>
      <c r="J358" s="349"/>
      <c r="Q358" s="180"/>
      <c r="R358" s="180"/>
      <c r="S358" s="180"/>
      <c r="T358" s="180"/>
      <c r="U358" s="180"/>
      <c r="V358" s="180"/>
      <c r="W358" s="180"/>
    </row>
    <row r="359" spans="5:23" x14ac:dyDescent="0.2">
      <c r="E359" s="333"/>
      <c r="F359" s="269"/>
      <c r="G359" s="298" t="str">
        <f t="shared" si="5"/>
        <v/>
      </c>
      <c r="H359" s="335"/>
      <c r="I359" s="333"/>
      <c r="J359" s="349"/>
      <c r="Q359" s="180"/>
      <c r="R359" s="180"/>
      <c r="S359" s="180"/>
      <c r="T359" s="180"/>
      <c r="U359" s="180"/>
      <c r="V359" s="180"/>
      <c r="W359" s="180"/>
    </row>
    <row r="360" spans="5:23" x14ac:dyDescent="0.2">
      <c r="E360" s="333"/>
      <c r="F360" s="269"/>
      <c r="G360" s="298" t="str">
        <f t="shared" si="5"/>
        <v/>
      </c>
      <c r="H360" s="335"/>
      <c r="I360" s="333"/>
      <c r="J360" s="349"/>
      <c r="Q360" s="180"/>
      <c r="R360" s="180"/>
      <c r="S360" s="180"/>
      <c r="T360" s="180"/>
      <c r="U360" s="180"/>
      <c r="V360" s="180"/>
      <c r="W360" s="180"/>
    </row>
    <row r="361" spans="5:23" x14ac:dyDescent="0.2">
      <c r="E361" s="333"/>
      <c r="F361" s="269"/>
      <c r="G361" s="298" t="str">
        <f t="shared" si="5"/>
        <v/>
      </c>
      <c r="H361" s="335"/>
      <c r="I361" s="333"/>
      <c r="J361" s="349"/>
      <c r="Q361" s="180"/>
      <c r="R361" s="180"/>
      <c r="S361" s="180"/>
      <c r="T361" s="180"/>
      <c r="U361" s="180"/>
      <c r="V361" s="180"/>
      <c r="W361" s="180"/>
    </row>
    <row r="362" spans="5:23" x14ac:dyDescent="0.2">
      <c r="E362" s="333"/>
      <c r="F362" s="269"/>
      <c r="G362" s="298" t="str">
        <f t="shared" si="5"/>
        <v/>
      </c>
      <c r="H362" s="335"/>
      <c r="I362" s="333"/>
      <c r="J362" s="349"/>
      <c r="Q362" s="180"/>
      <c r="R362" s="180"/>
      <c r="S362" s="180"/>
      <c r="T362" s="180"/>
      <c r="U362" s="180"/>
      <c r="V362" s="180"/>
      <c r="W362" s="180"/>
    </row>
    <row r="363" spans="5:23" x14ac:dyDescent="0.2">
      <c r="E363" s="333"/>
      <c r="F363" s="269"/>
      <c r="G363" s="298" t="str">
        <f t="shared" si="5"/>
        <v/>
      </c>
      <c r="H363" s="335"/>
      <c r="I363" s="333"/>
      <c r="J363" s="349"/>
      <c r="Q363" s="180"/>
      <c r="R363" s="180"/>
      <c r="S363" s="180"/>
      <c r="T363" s="180"/>
      <c r="U363" s="180"/>
      <c r="V363" s="180"/>
      <c r="W363" s="180"/>
    </row>
    <row r="364" spans="5:23" x14ac:dyDescent="0.2">
      <c r="E364" s="333"/>
      <c r="F364" s="269"/>
      <c r="G364" s="298" t="str">
        <f t="shared" si="5"/>
        <v/>
      </c>
      <c r="H364" s="335"/>
      <c r="I364" s="333"/>
      <c r="J364" s="349"/>
      <c r="Q364" s="180"/>
      <c r="R364" s="180"/>
      <c r="S364" s="180"/>
      <c r="T364" s="180"/>
      <c r="U364" s="180"/>
      <c r="V364" s="180"/>
      <c r="W364" s="180"/>
    </row>
    <row r="365" spans="5:23" x14ac:dyDescent="0.2">
      <c r="E365" s="333"/>
      <c r="F365" s="269"/>
      <c r="G365" s="298" t="str">
        <f t="shared" si="5"/>
        <v/>
      </c>
      <c r="H365" s="335"/>
      <c r="I365" s="333"/>
      <c r="J365" s="349"/>
      <c r="Q365" s="180"/>
      <c r="R365" s="180"/>
      <c r="S365" s="180"/>
      <c r="T365" s="180"/>
      <c r="U365" s="180"/>
      <c r="V365" s="180"/>
      <c r="W365" s="180"/>
    </row>
    <row r="366" spans="5:23" x14ac:dyDescent="0.2">
      <c r="E366" s="333"/>
      <c r="F366" s="269"/>
      <c r="G366" s="298" t="str">
        <f t="shared" si="5"/>
        <v/>
      </c>
      <c r="H366" s="335"/>
      <c r="I366" s="333"/>
      <c r="J366" s="349"/>
      <c r="Q366" s="180"/>
      <c r="R366" s="180"/>
      <c r="S366" s="180"/>
      <c r="T366" s="180"/>
      <c r="U366" s="180"/>
      <c r="V366" s="180"/>
      <c r="W366" s="180"/>
    </row>
    <row r="367" spans="5:23" x14ac:dyDescent="0.2">
      <c r="E367" s="333"/>
      <c r="F367" s="269"/>
      <c r="G367" s="298" t="str">
        <f t="shared" si="5"/>
        <v/>
      </c>
      <c r="H367" s="335"/>
      <c r="I367" s="333"/>
      <c r="J367" s="349"/>
      <c r="Q367" s="180"/>
      <c r="R367" s="180"/>
      <c r="S367" s="180"/>
      <c r="T367" s="180"/>
      <c r="U367" s="180"/>
      <c r="V367" s="180"/>
      <c r="W367" s="180"/>
    </row>
    <row r="368" spans="5:23" x14ac:dyDescent="0.2">
      <c r="E368" s="333"/>
      <c r="F368" s="269"/>
      <c r="G368" s="298" t="str">
        <f t="shared" si="5"/>
        <v/>
      </c>
      <c r="H368" s="335"/>
      <c r="I368" s="333"/>
      <c r="J368" s="349"/>
      <c r="Q368" s="180"/>
      <c r="R368" s="180"/>
      <c r="S368" s="180"/>
      <c r="T368" s="180"/>
      <c r="U368" s="180"/>
      <c r="V368" s="180"/>
      <c r="W368" s="180"/>
    </row>
    <row r="369" spans="1:23" x14ac:dyDescent="0.2">
      <c r="E369" s="333"/>
      <c r="F369" s="269"/>
      <c r="G369" s="298" t="str">
        <f t="shared" si="5"/>
        <v/>
      </c>
      <c r="H369" s="335"/>
      <c r="I369" s="333"/>
      <c r="J369" s="349"/>
      <c r="Q369" s="180"/>
      <c r="R369" s="180"/>
      <c r="S369" s="180"/>
      <c r="T369" s="180"/>
      <c r="U369" s="180"/>
      <c r="V369" s="180"/>
      <c r="W369" s="180"/>
    </row>
    <row r="370" spans="1:23" x14ac:dyDescent="0.2">
      <c r="E370" s="333"/>
      <c r="F370" s="269"/>
      <c r="G370" s="298" t="str">
        <f t="shared" si="5"/>
        <v/>
      </c>
      <c r="H370" s="335"/>
      <c r="I370" s="333"/>
      <c r="J370" s="349"/>
      <c r="Q370" s="180"/>
      <c r="R370" s="180"/>
      <c r="S370" s="180"/>
      <c r="T370" s="180"/>
      <c r="U370" s="180"/>
      <c r="V370" s="180"/>
      <c r="W370" s="180"/>
    </row>
    <row r="371" spans="1:23" x14ac:dyDescent="0.2">
      <c r="E371" s="333"/>
      <c r="F371" s="269"/>
      <c r="G371" s="298" t="str">
        <f t="shared" si="5"/>
        <v/>
      </c>
      <c r="H371" s="335"/>
      <c r="I371" s="333"/>
      <c r="J371" s="349"/>
      <c r="Q371" s="180"/>
      <c r="R371" s="180"/>
      <c r="S371" s="180"/>
      <c r="T371" s="180"/>
      <c r="U371" s="180"/>
      <c r="V371" s="180"/>
      <c r="W371" s="180"/>
    </row>
    <row r="372" spans="1:23" x14ac:dyDescent="0.2">
      <c r="E372" s="394"/>
      <c r="F372" s="269"/>
      <c r="G372" s="332"/>
      <c r="H372" s="398"/>
      <c r="I372" s="394"/>
      <c r="J372" s="349"/>
      <c r="Q372" s="180"/>
      <c r="R372" s="180"/>
      <c r="S372" s="180"/>
      <c r="T372" s="180"/>
      <c r="U372" s="180"/>
      <c r="V372" s="180"/>
      <c r="W372" s="180"/>
    </row>
    <row r="373" spans="1:23" x14ac:dyDescent="0.2">
      <c r="E373" s="333"/>
      <c r="F373" s="269"/>
      <c r="G373" s="298" t="str">
        <f t="shared" si="5"/>
        <v/>
      </c>
      <c r="H373" s="335"/>
      <c r="I373" s="333"/>
      <c r="J373" s="349"/>
      <c r="Q373" s="180"/>
      <c r="R373" s="180"/>
      <c r="S373" s="180"/>
      <c r="T373" s="180"/>
      <c r="U373" s="180"/>
      <c r="V373" s="180"/>
      <c r="W373" s="180"/>
    </row>
    <row r="374" spans="1:23" x14ac:dyDescent="0.2">
      <c r="E374" s="333"/>
      <c r="F374" s="269"/>
      <c r="G374" s="298" t="str">
        <f t="shared" si="5"/>
        <v/>
      </c>
      <c r="H374" s="335"/>
      <c r="I374" s="333"/>
      <c r="J374" s="349"/>
      <c r="Q374" s="180"/>
      <c r="R374" s="180"/>
      <c r="S374" s="180"/>
      <c r="T374" s="180"/>
      <c r="U374" s="180"/>
      <c r="V374" s="180"/>
      <c r="W374" s="180"/>
    </row>
    <row r="375" spans="1:23" x14ac:dyDescent="0.2">
      <c r="E375" s="342" t="s">
        <v>157</v>
      </c>
      <c r="F375" s="269"/>
      <c r="G375" s="298" t="str">
        <f t="shared" si="5"/>
        <v/>
      </c>
      <c r="H375" s="335"/>
      <c r="I375" s="333"/>
      <c r="J375" s="349"/>
      <c r="Q375" s="180"/>
      <c r="R375" s="180"/>
      <c r="S375" s="180"/>
      <c r="T375" s="180"/>
      <c r="U375" s="180"/>
      <c r="V375" s="180"/>
      <c r="W375" s="180"/>
    </row>
    <row r="376" spans="1:23" x14ac:dyDescent="0.2">
      <c r="E376" s="180" t="s">
        <v>548</v>
      </c>
      <c r="J376" s="278"/>
      <c r="K376" s="278"/>
      <c r="L376" s="278"/>
      <c r="M376" s="278"/>
      <c r="N376" s="278"/>
      <c r="O376" s="278"/>
      <c r="P376" s="278"/>
      <c r="Q376" s="180"/>
      <c r="R376" s="180"/>
      <c r="S376" s="180"/>
      <c r="T376" s="180"/>
      <c r="U376" s="180"/>
      <c r="V376" s="180"/>
      <c r="W376" s="180"/>
    </row>
    <row r="377" spans="1:23" x14ac:dyDescent="0.2">
      <c r="A377" s="215" t="s">
        <v>572</v>
      </c>
      <c r="K377" s="278"/>
      <c r="L377" s="278"/>
      <c r="M377" s="278"/>
      <c r="N377" s="278"/>
      <c r="O377" s="278"/>
      <c r="P377" s="278"/>
      <c r="Q377" s="180"/>
      <c r="R377" s="180"/>
      <c r="S377" s="180"/>
      <c r="T377" s="180"/>
      <c r="U377" s="180"/>
      <c r="V377" s="180"/>
      <c r="W377" s="180"/>
    </row>
    <row r="378" spans="1:23" x14ac:dyDescent="0.2">
      <c r="A378" s="215" t="s">
        <v>553</v>
      </c>
      <c r="K378" s="278"/>
      <c r="L378" s="278"/>
      <c r="M378" s="278"/>
      <c r="N378" s="278"/>
      <c r="O378" s="278"/>
      <c r="P378" s="278"/>
      <c r="Q378" s="180"/>
      <c r="R378" s="180"/>
      <c r="S378" s="180"/>
      <c r="T378" s="180"/>
      <c r="U378" s="180"/>
      <c r="V378" s="180"/>
      <c r="W378" s="180"/>
    </row>
    <row r="379" spans="1:23" x14ac:dyDescent="0.2">
      <c r="K379" s="278"/>
      <c r="L379" s="278"/>
      <c r="M379" s="278"/>
      <c r="N379" s="278"/>
      <c r="O379" s="278"/>
      <c r="P379" s="278"/>
      <c r="Q379" s="180"/>
      <c r="R379" s="180"/>
      <c r="S379" s="180"/>
      <c r="T379" s="180"/>
      <c r="U379" s="180"/>
      <c r="V379" s="180"/>
      <c r="W379" s="180"/>
    </row>
    <row r="380" spans="1:23" x14ac:dyDescent="0.2">
      <c r="A380" s="827" t="s">
        <v>567</v>
      </c>
      <c r="B380" s="829"/>
      <c r="C380" s="828"/>
      <c r="E380" s="827" t="s">
        <v>566</v>
      </c>
      <c r="F380" s="829"/>
      <c r="G380" s="829"/>
      <c r="H380" s="829"/>
      <c r="I380" s="829"/>
      <c r="J380" s="828"/>
      <c r="K380" s="278"/>
      <c r="L380" s="278"/>
      <c r="M380" s="278"/>
      <c r="N380" s="278"/>
      <c r="O380" s="278"/>
      <c r="P380" s="278"/>
      <c r="Q380" s="180"/>
      <c r="R380" s="180"/>
      <c r="S380" s="180"/>
      <c r="T380" s="180"/>
      <c r="U380" s="180"/>
      <c r="V380" s="180"/>
      <c r="W380" s="180"/>
    </row>
    <row r="381" spans="1:23" ht="12.75" customHeight="1" x14ac:dyDescent="0.2">
      <c r="A381" s="321"/>
      <c r="B381" s="275" t="s">
        <v>549</v>
      </c>
      <c r="C381" s="342"/>
      <c r="E381" s="951" t="s">
        <v>547</v>
      </c>
      <c r="F381" s="898" t="s">
        <v>675</v>
      </c>
      <c r="G381" s="898" t="s">
        <v>478</v>
      </c>
      <c r="H381" s="915" t="s">
        <v>724</v>
      </c>
      <c r="I381" s="915" t="s">
        <v>725</v>
      </c>
      <c r="J381" s="953" t="s">
        <v>154</v>
      </c>
      <c r="K381" s="278"/>
      <c r="L381" s="278"/>
      <c r="M381" s="278"/>
      <c r="N381" s="278"/>
      <c r="O381" s="278"/>
      <c r="P381" s="278"/>
      <c r="Q381" s="180"/>
      <c r="R381" s="180"/>
      <c r="S381" s="180"/>
      <c r="T381" s="180"/>
      <c r="U381" s="180"/>
      <c r="V381" s="180"/>
      <c r="W381" s="180"/>
    </row>
    <row r="382" spans="1:23" x14ac:dyDescent="0.2">
      <c r="A382" s="341"/>
      <c r="B382" s="275" t="s">
        <v>558</v>
      </c>
      <c r="C382" s="342"/>
      <c r="E382" s="952"/>
      <c r="F382" s="900"/>
      <c r="G382" s="900"/>
      <c r="H382" s="950"/>
      <c r="I382" s="950"/>
      <c r="J382" s="954"/>
      <c r="K382" s="278"/>
      <c r="L382" s="278"/>
      <c r="M382" s="278"/>
      <c r="N382" s="278"/>
      <c r="O382" s="278"/>
      <c r="P382" s="278"/>
      <c r="Q382" s="180"/>
      <c r="R382" s="180"/>
      <c r="S382" s="180"/>
      <c r="T382" s="180"/>
      <c r="U382" s="180"/>
      <c r="V382" s="180"/>
      <c r="W382" s="180"/>
    </row>
    <row r="383" spans="1:23" x14ac:dyDescent="0.2">
      <c r="A383" s="321"/>
      <c r="B383" s="346" t="s">
        <v>472</v>
      </c>
      <c r="C383" s="334"/>
      <c r="E383" s="333"/>
      <c r="F383" s="269"/>
      <c r="G383" s="299" t="str">
        <f>IF(F383="","",F383-$C$392)</f>
        <v/>
      </c>
      <c r="H383" s="335"/>
      <c r="I383" s="333"/>
      <c r="J383" s="349"/>
      <c r="K383" s="278"/>
      <c r="L383" s="278"/>
      <c r="M383" s="278"/>
      <c r="N383" s="278"/>
      <c r="O383" s="278"/>
      <c r="P383" s="278"/>
      <c r="Q383" s="180"/>
      <c r="R383" s="180"/>
      <c r="S383" s="180"/>
      <c r="T383" s="180"/>
      <c r="U383" s="180"/>
      <c r="V383" s="180"/>
      <c r="W383" s="180"/>
    </row>
    <row r="384" spans="1:23" x14ac:dyDescent="0.2">
      <c r="A384" s="280"/>
      <c r="B384" s="275" t="s">
        <v>473</v>
      </c>
      <c r="C384" s="334"/>
      <c r="E384" s="333"/>
      <c r="F384" s="269"/>
      <c r="G384" s="298" t="str">
        <f>IF(F384="","",F384-$C$392)</f>
        <v/>
      </c>
      <c r="H384" s="335"/>
      <c r="I384" s="333"/>
      <c r="J384" s="349"/>
      <c r="K384" s="278"/>
      <c r="L384" s="278"/>
      <c r="M384" s="278"/>
      <c r="N384" s="278"/>
      <c r="O384" s="278"/>
      <c r="P384" s="278"/>
      <c r="Q384" s="180"/>
      <c r="R384" s="180"/>
      <c r="S384" s="180"/>
      <c r="T384" s="180"/>
      <c r="U384" s="180"/>
      <c r="V384" s="180"/>
      <c r="W384" s="180"/>
    </row>
    <row r="385" spans="1:23" x14ac:dyDescent="0.2">
      <c r="A385" s="280"/>
      <c r="B385" s="344" t="s">
        <v>679</v>
      </c>
      <c r="C385" s="334"/>
      <c r="E385" s="333"/>
      <c r="F385" s="269"/>
      <c r="G385" s="298" t="str">
        <f t="shared" ref="G385:G438" si="6">IF(F385="","",F385-$C$392)</f>
        <v/>
      </c>
      <c r="H385" s="335"/>
      <c r="I385" s="333"/>
      <c r="J385" s="349"/>
      <c r="K385" s="278"/>
      <c r="L385" s="278"/>
      <c r="M385" s="278"/>
      <c r="N385" s="278"/>
      <c r="O385" s="278"/>
      <c r="P385" s="278"/>
      <c r="Q385" s="180"/>
      <c r="R385" s="180"/>
      <c r="S385" s="180"/>
      <c r="T385" s="180"/>
      <c r="U385" s="180"/>
      <c r="V385" s="180"/>
      <c r="W385" s="180"/>
    </row>
    <row r="386" spans="1:23" x14ac:dyDescent="0.2">
      <c r="A386" s="280"/>
      <c r="B386" s="344" t="s">
        <v>136</v>
      </c>
      <c r="C386" s="334"/>
      <c r="E386" s="333"/>
      <c r="F386" s="269"/>
      <c r="G386" s="298" t="str">
        <f t="shared" si="6"/>
        <v/>
      </c>
      <c r="H386" s="335"/>
      <c r="I386" s="333"/>
      <c r="J386" s="349"/>
      <c r="K386" s="278"/>
      <c r="L386" s="278"/>
      <c r="M386" s="278"/>
      <c r="N386" s="278"/>
      <c r="O386" s="278"/>
      <c r="P386" s="278"/>
      <c r="Q386" s="180"/>
      <c r="R386" s="180"/>
      <c r="S386" s="180"/>
      <c r="T386" s="180"/>
      <c r="U386" s="180"/>
      <c r="V386" s="180"/>
      <c r="W386" s="180"/>
    </row>
    <row r="387" spans="1:23" x14ac:dyDescent="0.2">
      <c r="A387" s="280"/>
      <c r="B387" s="344" t="s">
        <v>499</v>
      </c>
      <c r="C387" s="240"/>
      <c r="E387" s="333"/>
      <c r="F387" s="269"/>
      <c r="G387" s="298" t="str">
        <f t="shared" si="6"/>
        <v/>
      </c>
      <c r="H387" s="335"/>
      <c r="I387" s="333"/>
      <c r="J387" s="349"/>
      <c r="K387" s="278"/>
      <c r="L387" s="278"/>
      <c r="M387" s="278"/>
      <c r="N387" s="278"/>
      <c r="O387" s="278"/>
      <c r="P387" s="278"/>
      <c r="Q387" s="180"/>
      <c r="R387" s="180"/>
      <c r="S387" s="180"/>
      <c r="T387" s="180"/>
      <c r="U387" s="180"/>
      <c r="V387" s="180"/>
      <c r="W387" s="180"/>
    </row>
    <row r="388" spans="1:23" x14ac:dyDescent="0.2">
      <c r="A388" s="341"/>
      <c r="B388" s="347" t="s">
        <v>500</v>
      </c>
      <c r="C388" s="241"/>
      <c r="E388" s="333"/>
      <c r="F388" s="269"/>
      <c r="G388" s="298" t="str">
        <f t="shared" si="6"/>
        <v/>
      </c>
      <c r="H388" s="335"/>
      <c r="I388" s="333"/>
      <c r="J388" s="349"/>
      <c r="K388" s="278"/>
      <c r="L388" s="278"/>
      <c r="M388" s="278"/>
      <c r="N388" s="278"/>
      <c r="O388" s="278"/>
      <c r="P388" s="278"/>
      <c r="Q388" s="180"/>
      <c r="R388" s="180"/>
      <c r="S388" s="180"/>
      <c r="T388" s="180"/>
      <c r="U388" s="180"/>
      <c r="V388" s="180"/>
      <c r="W388" s="180"/>
    </row>
    <row r="389" spans="1:23" x14ac:dyDescent="0.2">
      <c r="A389" s="321"/>
      <c r="B389" s="346" t="s">
        <v>568</v>
      </c>
      <c r="C389" s="342"/>
      <c r="E389" s="333"/>
      <c r="F389" s="269"/>
      <c r="G389" s="298" t="str">
        <f t="shared" si="6"/>
        <v/>
      </c>
      <c r="H389" s="335"/>
      <c r="I389" s="333"/>
      <c r="J389" s="349"/>
      <c r="K389" s="278"/>
      <c r="L389" s="278"/>
      <c r="M389" s="278"/>
      <c r="N389" s="278"/>
      <c r="O389" s="278"/>
      <c r="P389" s="278"/>
      <c r="Q389" s="180"/>
      <c r="R389" s="180"/>
      <c r="S389" s="180"/>
      <c r="T389" s="180"/>
      <c r="U389" s="180"/>
      <c r="V389" s="180"/>
      <c r="W389" s="180"/>
    </row>
    <row r="390" spans="1:23" ht="15.75" x14ac:dyDescent="0.2">
      <c r="A390" s="280"/>
      <c r="B390" s="392" t="s">
        <v>723</v>
      </c>
      <c r="C390" s="342"/>
      <c r="E390" s="333"/>
      <c r="F390" s="269"/>
      <c r="G390" s="298" t="str">
        <f t="shared" si="6"/>
        <v/>
      </c>
      <c r="H390" s="335"/>
      <c r="I390" s="333"/>
      <c r="J390" s="349"/>
      <c r="K390" s="278"/>
      <c r="L390" s="278"/>
      <c r="M390" s="278"/>
      <c r="N390" s="278"/>
      <c r="O390" s="278"/>
      <c r="P390" s="278"/>
      <c r="Q390" s="180"/>
      <c r="R390" s="180"/>
      <c r="S390" s="180"/>
      <c r="T390" s="180"/>
      <c r="U390" s="180"/>
      <c r="V390" s="180"/>
      <c r="W390" s="180"/>
    </row>
    <row r="391" spans="1:23" x14ac:dyDescent="0.2">
      <c r="A391" s="341"/>
      <c r="B391" s="345" t="s">
        <v>565</v>
      </c>
      <c r="C391" s="342"/>
      <c r="E391" s="333"/>
      <c r="F391" s="269"/>
      <c r="G391" s="298" t="str">
        <f t="shared" si="6"/>
        <v/>
      </c>
      <c r="H391" s="335"/>
      <c r="I391" s="333"/>
      <c r="J391" s="349"/>
      <c r="K391" s="278"/>
      <c r="L391" s="278"/>
      <c r="M391" s="278"/>
      <c r="N391" s="278"/>
      <c r="O391" s="278"/>
      <c r="P391" s="278"/>
      <c r="Q391" s="180"/>
      <c r="R391" s="180"/>
      <c r="S391" s="180"/>
      <c r="T391" s="180"/>
      <c r="U391" s="180"/>
      <c r="V391" s="180"/>
      <c r="W391" s="180"/>
    </row>
    <row r="392" spans="1:23" ht="15.75" x14ac:dyDescent="0.2">
      <c r="A392" s="280"/>
      <c r="B392" s="392" t="s">
        <v>710</v>
      </c>
      <c r="C392" s="348" t="str">
        <f>IF(C397="","",AVERAGE(C393:C397))</f>
        <v/>
      </c>
      <c r="E392" s="333"/>
      <c r="F392" s="269"/>
      <c r="G392" s="298" t="str">
        <f t="shared" si="6"/>
        <v/>
      </c>
      <c r="H392" s="335"/>
      <c r="I392" s="333"/>
      <c r="J392" s="349"/>
      <c r="K392" s="278"/>
      <c r="L392" s="278"/>
      <c r="M392" s="278"/>
      <c r="N392" s="278"/>
      <c r="O392" s="278"/>
      <c r="P392" s="278"/>
      <c r="Q392" s="180"/>
      <c r="R392" s="180"/>
      <c r="S392" s="180"/>
      <c r="T392" s="180"/>
      <c r="U392" s="180"/>
      <c r="V392" s="180"/>
      <c r="W392" s="180"/>
    </row>
    <row r="393" spans="1:23" x14ac:dyDescent="0.2">
      <c r="A393" s="280"/>
      <c r="B393" s="275">
        <v>1</v>
      </c>
      <c r="C393" s="243"/>
      <c r="E393" s="333"/>
      <c r="F393" s="269"/>
      <c r="G393" s="298" t="str">
        <f t="shared" si="6"/>
        <v/>
      </c>
      <c r="H393" s="335"/>
      <c r="I393" s="333"/>
      <c r="J393" s="349"/>
      <c r="K393" s="278"/>
      <c r="L393" s="278"/>
      <c r="M393" s="278"/>
      <c r="N393" s="278"/>
      <c r="O393" s="278"/>
      <c r="P393" s="278"/>
      <c r="Q393" s="180"/>
      <c r="R393" s="180"/>
      <c r="S393" s="180"/>
      <c r="T393" s="180"/>
      <c r="U393" s="180"/>
      <c r="V393" s="180"/>
      <c r="W393" s="180"/>
    </row>
    <row r="394" spans="1:23" x14ac:dyDescent="0.2">
      <c r="A394" s="280"/>
      <c r="B394" s="275">
        <v>2</v>
      </c>
      <c r="C394" s="273"/>
      <c r="E394" s="333"/>
      <c r="F394" s="269"/>
      <c r="G394" s="298" t="str">
        <f t="shared" si="6"/>
        <v/>
      </c>
      <c r="H394" s="335"/>
      <c r="I394" s="333"/>
      <c r="J394" s="349"/>
      <c r="K394" s="278"/>
      <c r="L394" s="278"/>
      <c r="M394" s="278"/>
      <c r="N394" s="278"/>
      <c r="O394" s="278"/>
      <c r="P394" s="278"/>
      <c r="Q394" s="180"/>
      <c r="R394" s="180"/>
      <c r="S394" s="180"/>
      <c r="T394" s="180"/>
      <c r="U394" s="180"/>
      <c r="V394" s="180"/>
      <c r="W394" s="180"/>
    </row>
    <row r="395" spans="1:23" x14ac:dyDescent="0.2">
      <c r="A395" s="280"/>
      <c r="B395" s="275">
        <v>3</v>
      </c>
      <c r="C395" s="273"/>
      <c r="E395" s="333"/>
      <c r="F395" s="269"/>
      <c r="G395" s="298" t="str">
        <f t="shared" si="6"/>
        <v/>
      </c>
      <c r="H395" s="335"/>
      <c r="I395" s="333"/>
      <c r="J395" s="349"/>
      <c r="K395" s="278"/>
      <c r="L395" s="278"/>
      <c r="M395" s="278"/>
      <c r="N395" s="278"/>
      <c r="O395" s="278"/>
      <c r="P395" s="278"/>
      <c r="Q395" s="180"/>
      <c r="R395" s="180"/>
      <c r="S395" s="180"/>
      <c r="T395" s="180"/>
      <c r="U395" s="180"/>
      <c r="V395" s="180"/>
      <c r="W395" s="180"/>
    </row>
    <row r="396" spans="1:23" x14ac:dyDescent="0.2">
      <c r="A396" s="280"/>
      <c r="B396" s="275">
        <v>4</v>
      </c>
      <c r="C396" s="273"/>
      <c r="E396" s="333"/>
      <c r="F396" s="269"/>
      <c r="G396" s="298" t="str">
        <f t="shared" si="6"/>
        <v/>
      </c>
      <c r="H396" s="335"/>
      <c r="I396" s="333"/>
      <c r="J396" s="349"/>
      <c r="K396" s="278"/>
      <c r="L396" s="278"/>
      <c r="M396" s="278"/>
      <c r="N396" s="278"/>
      <c r="O396" s="278"/>
      <c r="P396" s="278"/>
      <c r="Q396" s="180"/>
      <c r="R396" s="180"/>
      <c r="S396" s="180"/>
      <c r="T396" s="180"/>
      <c r="U396" s="180"/>
      <c r="V396" s="180"/>
      <c r="W396" s="180"/>
    </row>
    <row r="397" spans="1:23" x14ac:dyDescent="0.2">
      <c r="A397" s="341"/>
      <c r="B397" s="345">
        <v>5</v>
      </c>
      <c r="C397" s="243"/>
      <c r="E397" s="333"/>
      <c r="F397" s="269"/>
      <c r="G397" s="298" t="str">
        <f t="shared" si="6"/>
        <v/>
      </c>
      <c r="H397" s="335"/>
      <c r="I397" s="333"/>
      <c r="J397" s="349"/>
      <c r="K397" s="278"/>
      <c r="L397" s="278"/>
      <c r="M397" s="278"/>
      <c r="N397" s="278"/>
      <c r="O397" s="278"/>
      <c r="P397" s="278"/>
      <c r="Q397" s="180"/>
      <c r="R397" s="180"/>
      <c r="S397" s="180"/>
      <c r="T397" s="180"/>
      <c r="U397" s="180"/>
      <c r="V397" s="180"/>
      <c r="W397" s="180"/>
    </row>
    <row r="398" spans="1:23" x14ac:dyDescent="0.2">
      <c r="A398" s="180" t="s">
        <v>569</v>
      </c>
      <c r="B398" s="216"/>
      <c r="E398" s="333"/>
      <c r="F398" s="269"/>
      <c r="G398" s="298" t="str">
        <f t="shared" si="6"/>
        <v/>
      </c>
      <c r="H398" s="335"/>
      <c r="I398" s="333"/>
      <c r="J398" s="349"/>
      <c r="K398" s="278"/>
      <c r="L398" s="278"/>
      <c r="M398" s="278"/>
      <c r="N398" s="278"/>
      <c r="O398" s="278"/>
      <c r="P398" s="278"/>
      <c r="Q398" s="180"/>
      <c r="R398" s="180"/>
      <c r="S398" s="180"/>
      <c r="T398" s="180"/>
      <c r="U398" s="180"/>
      <c r="V398" s="180"/>
      <c r="W398" s="180"/>
    </row>
    <row r="399" spans="1:23" x14ac:dyDescent="0.2">
      <c r="A399" s="180" t="s">
        <v>570</v>
      </c>
      <c r="E399" s="333"/>
      <c r="F399" s="269"/>
      <c r="G399" s="298" t="str">
        <f t="shared" si="6"/>
        <v/>
      </c>
      <c r="H399" s="335"/>
      <c r="I399" s="333"/>
      <c r="J399" s="349"/>
      <c r="K399" s="278"/>
      <c r="L399" s="278"/>
      <c r="M399" s="278"/>
      <c r="N399" s="278"/>
      <c r="O399" s="278"/>
      <c r="P399" s="278"/>
      <c r="Q399" s="180"/>
      <c r="R399" s="180"/>
      <c r="S399" s="180"/>
      <c r="T399" s="180"/>
      <c r="U399" s="180"/>
      <c r="V399" s="180"/>
      <c r="W399" s="180"/>
    </row>
    <row r="400" spans="1:23" x14ac:dyDescent="0.2">
      <c r="A400" s="180" t="s">
        <v>571</v>
      </c>
      <c r="E400" s="333"/>
      <c r="F400" s="269"/>
      <c r="G400" s="298" t="str">
        <f t="shared" si="6"/>
        <v/>
      </c>
      <c r="H400" s="335"/>
      <c r="I400" s="333"/>
      <c r="J400" s="349"/>
      <c r="K400" s="278"/>
      <c r="L400" s="278"/>
      <c r="M400" s="278"/>
      <c r="N400" s="278"/>
      <c r="O400" s="278"/>
      <c r="P400" s="278"/>
      <c r="Q400" s="180"/>
      <c r="R400" s="180"/>
      <c r="S400" s="180"/>
      <c r="T400" s="180"/>
      <c r="U400" s="180"/>
      <c r="V400" s="180"/>
      <c r="W400" s="180"/>
    </row>
    <row r="401" spans="1:25" x14ac:dyDescent="0.2">
      <c r="E401" s="333"/>
      <c r="F401" s="269"/>
      <c r="G401" s="298" t="str">
        <f t="shared" si="6"/>
        <v/>
      </c>
      <c r="H401" s="335"/>
      <c r="I401" s="333"/>
      <c r="J401" s="349"/>
      <c r="K401" s="278"/>
      <c r="L401" s="278"/>
      <c r="M401" s="278"/>
      <c r="N401" s="278"/>
      <c r="O401" s="278"/>
      <c r="P401" s="278"/>
      <c r="Q401" s="180"/>
      <c r="R401" s="180"/>
      <c r="S401" s="180"/>
      <c r="T401" s="180"/>
      <c r="U401" s="180"/>
      <c r="V401" s="180"/>
      <c r="W401" s="180"/>
    </row>
    <row r="402" spans="1:25" x14ac:dyDescent="0.2">
      <c r="A402" s="180" t="s">
        <v>240</v>
      </c>
      <c r="E402" s="333"/>
      <c r="F402" s="269"/>
      <c r="G402" s="298" t="str">
        <f t="shared" si="6"/>
        <v/>
      </c>
      <c r="H402" s="335"/>
      <c r="I402" s="333"/>
      <c r="J402" s="349"/>
      <c r="K402" s="278"/>
      <c r="L402" s="278"/>
      <c r="M402" s="278"/>
      <c r="N402" s="278"/>
      <c r="O402" s="278"/>
      <c r="P402" s="278"/>
      <c r="Q402" s="180"/>
      <c r="R402" s="180"/>
      <c r="S402" s="180"/>
      <c r="T402" s="180"/>
      <c r="U402" s="180"/>
      <c r="V402" s="180"/>
      <c r="W402" s="180"/>
    </row>
    <row r="403" spans="1:25" x14ac:dyDescent="0.2">
      <c r="A403" s="836"/>
      <c r="B403" s="837"/>
      <c r="C403" s="838"/>
      <c r="E403" s="333"/>
      <c r="F403" s="269"/>
      <c r="G403" s="298" t="str">
        <f t="shared" si="6"/>
        <v/>
      </c>
      <c r="H403" s="335"/>
      <c r="I403" s="333"/>
      <c r="J403" s="349"/>
      <c r="K403" s="278"/>
      <c r="L403" s="278"/>
      <c r="M403" s="278"/>
      <c r="N403" s="278"/>
      <c r="O403" s="278"/>
      <c r="P403" s="278"/>
      <c r="Q403" s="180"/>
      <c r="R403" s="180"/>
      <c r="S403" s="180"/>
      <c r="T403" s="180"/>
      <c r="U403" s="180"/>
      <c r="V403" s="180"/>
      <c r="W403" s="180"/>
    </row>
    <row r="404" spans="1:25" x14ac:dyDescent="0.2">
      <c r="A404" s="839"/>
      <c r="B404" s="840"/>
      <c r="C404" s="841"/>
      <c r="E404" s="333"/>
      <c r="F404" s="269"/>
      <c r="G404" s="298" t="str">
        <f t="shared" si="6"/>
        <v/>
      </c>
      <c r="H404" s="335"/>
      <c r="I404" s="333"/>
      <c r="J404" s="349"/>
      <c r="K404" s="278"/>
      <c r="L404" s="278"/>
      <c r="M404" s="278"/>
      <c r="N404" s="278"/>
      <c r="O404" s="278"/>
      <c r="P404" s="278"/>
      <c r="Q404" s="180"/>
      <c r="R404" s="180"/>
      <c r="S404" s="180"/>
      <c r="T404" s="180"/>
      <c r="U404" s="180"/>
      <c r="V404" s="180"/>
      <c r="W404" s="180"/>
    </row>
    <row r="405" spans="1:25" x14ac:dyDescent="0.2">
      <c r="A405" s="839"/>
      <c r="B405" s="840"/>
      <c r="C405" s="841"/>
      <c r="E405" s="333"/>
      <c r="F405" s="269"/>
      <c r="G405" s="298" t="str">
        <f t="shared" si="6"/>
        <v/>
      </c>
      <c r="H405" s="335"/>
      <c r="I405" s="333"/>
      <c r="J405" s="349"/>
      <c r="K405" s="278"/>
      <c r="L405" s="278"/>
      <c r="M405" s="278"/>
      <c r="N405" s="278"/>
      <c r="O405" s="278"/>
      <c r="P405" s="278"/>
      <c r="Q405" s="180"/>
      <c r="R405" s="180"/>
      <c r="S405" s="180"/>
      <c r="T405" s="180"/>
      <c r="U405" s="180"/>
      <c r="V405" s="180"/>
      <c r="W405" s="180"/>
    </row>
    <row r="406" spans="1:25" x14ac:dyDescent="0.2">
      <c r="A406" s="839"/>
      <c r="B406" s="840"/>
      <c r="C406" s="841"/>
      <c r="E406" s="333"/>
      <c r="F406" s="269"/>
      <c r="G406" s="298" t="str">
        <f t="shared" si="6"/>
        <v/>
      </c>
      <c r="H406" s="335"/>
      <c r="I406" s="333"/>
      <c r="J406" s="349"/>
      <c r="K406" s="278"/>
      <c r="L406" s="278"/>
      <c r="M406" s="278"/>
      <c r="N406" s="278"/>
      <c r="O406" s="278"/>
      <c r="P406" s="278"/>
      <c r="Q406" s="180"/>
      <c r="R406" s="180"/>
      <c r="S406" s="180"/>
      <c r="T406" s="180"/>
      <c r="U406" s="180"/>
      <c r="V406" s="180"/>
      <c r="W406" s="180"/>
    </row>
    <row r="407" spans="1:25" s="278" customFormat="1" x14ac:dyDescent="0.2">
      <c r="A407" s="839"/>
      <c r="B407" s="840"/>
      <c r="C407" s="841"/>
      <c r="D407" s="180"/>
      <c r="E407" s="333"/>
      <c r="F407" s="269"/>
      <c r="G407" s="298" t="str">
        <f t="shared" si="6"/>
        <v/>
      </c>
      <c r="H407" s="335"/>
      <c r="I407" s="333"/>
      <c r="J407" s="349"/>
      <c r="Q407" s="180"/>
      <c r="R407" s="180"/>
      <c r="S407" s="180"/>
      <c r="T407" s="180"/>
      <c r="U407" s="180"/>
      <c r="V407" s="180"/>
      <c r="W407" s="180"/>
      <c r="X407" s="180"/>
      <c r="Y407" s="180"/>
    </row>
    <row r="408" spans="1:25" x14ac:dyDescent="0.2">
      <c r="A408" s="842"/>
      <c r="B408" s="843"/>
      <c r="C408" s="844"/>
      <c r="E408" s="333"/>
      <c r="F408" s="269"/>
      <c r="G408" s="298" t="str">
        <f t="shared" si="6"/>
        <v/>
      </c>
      <c r="H408" s="335"/>
      <c r="I408" s="333"/>
      <c r="J408" s="349"/>
      <c r="K408" s="278"/>
      <c r="L408" s="278"/>
      <c r="M408" s="278"/>
      <c r="N408" s="278"/>
      <c r="O408" s="278"/>
      <c r="P408" s="278"/>
      <c r="Q408" s="180"/>
      <c r="R408" s="180"/>
      <c r="S408" s="180"/>
      <c r="T408" s="180"/>
      <c r="U408" s="180"/>
      <c r="V408" s="180"/>
      <c r="W408" s="180"/>
    </row>
    <row r="409" spans="1:25" x14ac:dyDescent="0.2">
      <c r="E409" s="333"/>
      <c r="F409" s="269"/>
      <c r="G409" s="298" t="str">
        <f t="shared" si="6"/>
        <v/>
      </c>
      <c r="H409" s="335"/>
      <c r="I409" s="333"/>
      <c r="J409" s="349"/>
      <c r="K409" s="278"/>
      <c r="L409" s="278"/>
      <c r="M409" s="278"/>
      <c r="N409" s="278"/>
      <c r="O409" s="278"/>
      <c r="P409" s="278"/>
      <c r="Q409" s="180"/>
      <c r="R409" s="180"/>
      <c r="S409" s="180"/>
      <c r="T409" s="180"/>
      <c r="U409" s="180"/>
      <c r="V409" s="180"/>
      <c r="W409" s="180"/>
    </row>
    <row r="410" spans="1:25" x14ac:dyDescent="0.2">
      <c r="E410" s="333"/>
      <c r="F410" s="269"/>
      <c r="G410" s="298" t="str">
        <f t="shared" si="6"/>
        <v/>
      </c>
      <c r="H410" s="335"/>
      <c r="I410" s="333"/>
      <c r="J410" s="349"/>
      <c r="K410" s="278"/>
      <c r="L410" s="278"/>
      <c r="M410" s="278"/>
      <c r="N410" s="278"/>
      <c r="O410" s="278"/>
      <c r="P410" s="278"/>
      <c r="Q410" s="180"/>
      <c r="R410" s="180"/>
      <c r="S410" s="180"/>
      <c r="T410" s="180"/>
      <c r="U410" s="180"/>
      <c r="V410" s="180"/>
      <c r="W410" s="180"/>
    </row>
    <row r="411" spans="1:25" x14ac:dyDescent="0.2">
      <c r="E411" s="333"/>
      <c r="F411" s="269"/>
      <c r="G411" s="298" t="str">
        <f t="shared" si="6"/>
        <v/>
      </c>
      <c r="H411" s="335"/>
      <c r="I411" s="333"/>
      <c r="J411" s="349"/>
      <c r="K411" s="278"/>
      <c r="L411" s="278"/>
      <c r="M411" s="278"/>
      <c r="N411" s="278"/>
      <c r="O411" s="278"/>
      <c r="P411" s="278"/>
      <c r="Q411" s="180"/>
      <c r="R411" s="180"/>
      <c r="S411" s="180"/>
      <c r="T411" s="180"/>
      <c r="U411" s="180"/>
      <c r="V411" s="180"/>
      <c r="W411" s="180"/>
    </row>
    <row r="412" spans="1:25" ht="12.75" customHeight="1" x14ac:dyDescent="0.2">
      <c r="E412" s="333"/>
      <c r="F412" s="269"/>
      <c r="G412" s="298" t="str">
        <f t="shared" si="6"/>
        <v/>
      </c>
      <c r="H412" s="335"/>
      <c r="I412" s="333"/>
      <c r="J412" s="349"/>
      <c r="K412" s="278"/>
      <c r="L412" s="278"/>
      <c r="M412" s="278"/>
      <c r="N412" s="278"/>
      <c r="O412" s="278"/>
      <c r="P412" s="278"/>
      <c r="Q412" s="180"/>
      <c r="R412" s="180"/>
      <c r="S412" s="180"/>
      <c r="T412" s="180"/>
      <c r="U412" s="180"/>
      <c r="V412" s="180"/>
      <c r="W412" s="180"/>
    </row>
    <row r="413" spans="1:25" x14ac:dyDescent="0.2">
      <c r="E413" s="333"/>
      <c r="F413" s="269"/>
      <c r="G413" s="298" t="str">
        <f t="shared" si="6"/>
        <v/>
      </c>
      <c r="H413" s="335"/>
      <c r="I413" s="333"/>
      <c r="J413" s="349"/>
      <c r="K413" s="278"/>
      <c r="L413" s="278"/>
      <c r="M413" s="278"/>
      <c r="N413" s="278"/>
      <c r="O413" s="278"/>
      <c r="P413" s="278"/>
      <c r="Q413" s="180"/>
      <c r="R413" s="180"/>
      <c r="S413" s="180"/>
      <c r="T413" s="180"/>
      <c r="U413" s="180"/>
      <c r="V413" s="180"/>
      <c r="W413" s="180"/>
    </row>
    <row r="414" spans="1:25" x14ac:dyDescent="0.2">
      <c r="E414" s="333"/>
      <c r="F414" s="269"/>
      <c r="G414" s="298" t="str">
        <f t="shared" si="6"/>
        <v/>
      </c>
      <c r="H414" s="335"/>
      <c r="I414" s="333"/>
      <c r="J414" s="349"/>
      <c r="K414" s="278"/>
      <c r="L414" s="278"/>
      <c r="M414" s="278"/>
      <c r="N414" s="278"/>
      <c r="O414" s="278"/>
      <c r="P414" s="278"/>
      <c r="Q414" s="180"/>
      <c r="R414" s="180"/>
      <c r="S414" s="180"/>
      <c r="T414" s="180"/>
      <c r="U414" s="180"/>
      <c r="V414" s="180"/>
      <c r="W414" s="180"/>
    </row>
    <row r="415" spans="1:25" x14ac:dyDescent="0.2">
      <c r="E415" s="333"/>
      <c r="F415" s="269"/>
      <c r="G415" s="298" t="str">
        <f t="shared" si="6"/>
        <v/>
      </c>
      <c r="H415" s="335"/>
      <c r="I415" s="333"/>
      <c r="J415" s="349"/>
      <c r="K415" s="278"/>
      <c r="L415" s="278"/>
      <c r="M415" s="278"/>
      <c r="N415" s="278"/>
      <c r="O415" s="278"/>
      <c r="P415" s="278"/>
      <c r="Q415" s="180"/>
      <c r="R415" s="180"/>
      <c r="S415" s="180"/>
      <c r="T415" s="180"/>
      <c r="U415" s="180"/>
      <c r="V415" s="180"/>
      <c r="W415" s="180"/>
    </row>
    <row r="416" spans="1:25" x14ac:dyDescent="0.2">
      <c r="E416" s="333"/>
      <c r="F416" s="269"/>
      <c r="G416" s="298" t="str">
        <f t="shared" si="6"/>
        <v/>
      </c>
      <c r="H416" s="335"/>
      <c r="I416" s="333"/>
      <c r="J416" s="349"/>
      <c r="K416" s="278"/>
      <c r="L416" s="278"/>
      <c r="M416" s="278"/>
      <c r="N416" s="278"/>
      <c r="O416" s="278"/>
      <c r="P416" s="278"/>
      <c r="Q416" s="180"/>
      <c r="R416" s="180"/>
      <c r="S416" s="180"/>
      <c r="T416" s="180"/>
      <c r="U416" s="180"/>
      <c r="V416" s="180"/>
      <c r="W416" s="180"/>
    </row>
    <row r="417" spans="5:23" x14ac:dyDescent="0.2">
      <c r="E417" s="333"/>
      <c r="F417" s="269"/>
      <c r="G417" s="298" t="str">
        <f t="shared" si="6"/>
        <v/>
      </c>
      <c r="H417" s="335"/>
      <c r="I417" s="333"/>
      <c r="J417" s="349"/>
      <c r="K417" s="278"/>
      <c r="L417" s="278"/>
      <c r="M417" s="278"/>
      <c r="N417" s="278"/>
      <c r="O417" s="278"/>
      <c r="P417" s="278"/>
      <c r="Q417" s="180"/>
      <c r="R417" s="180"/>
      <c r="S417" s="180"/>
      <c r="T417" s="180"/>
      <c r="U417" s="180"/>
      <c r="V417" s="180"/>
      <c r="W417" s="180"/>
    </row>
    <row r="418" spans="5:23" x14ac:dyDescent="0.2">
      <c r="E418" s="333"/>
      <c r="F418" s="269"/>
      <c r="G418" s="298" t="str">
        <f t="shared" si="6"/>
        <v/>
      </c>
      <c r="H418" s="335"/>
      <c r="I418" s="333"/>
      <c r="J418" s="349"/>
      <c r="K418" s="278"/>
      <c r="L418" s="278"/>
      <c r="M418" s="278"/>
      <c r="N418" s="278"/>
      <c r="O418" s="278"/>
      <c r="P418" s="278"/>
      <c r="Q418" s="180"/>
      <c r="R418" s="180"/>
      <c r="S418" s="180"/>
      <c r="T418" s="180"/>
      <c r="U418" s="180"/>
      <c r="V418" s="180"/>
      <c r="W418" s="180"/>
    </row>
    <row r="419" spans="5:23" x14ac:dyDescent="0.2">
      <c r="E419" s="333"/>
      <c r="F419" s="269"/>
      <c r="G419" s="298" t="str">
        <f t="shared" si="6"/>
        <v/>
      </c>
      <c r="H419" s="335"/>
      <c r="I419" s="333"/>
      <c r="J419" s="349"/>
      <c r="K419" s="278"/>
      <c r="L419" s="278"/>
      <c r="M419" s="278"/>
      <c r="N419" s="278"/>
      <c r="O419" s="278"/>
      <c r="P419" s="278"/>
      <c r="Q419" s="180"/>
      <c r="R419" s="180"/>
      <c r="S419" s="180"/>
      <c r="T419" s="180"/>
      <c r="U419" s="180"/>
      <c r="V419" s="180"/>
      <c r="W419" s="180"/>
    </row>
    <row r="420" spans="5:23" x14ac:dyDescent="0.2">
      <c r="E420" s="333"/>
      <c r="F420" s="269"/>
      <c r="G420" s="298" t="str">
        <f t="shared" si="6"/>
        <v/>
      </c>
      <c r="H420" s="335"/>
      <c r="I420" s="333"/>
      <c r="J420" s="349"/>
      <c r="K420" s="278"/>
      <c r="L420" s="278"/>
      <c r="M420" s="278"/>
      <c r="N420" s="278"/>
      <c r="O420" s="278"/>
      <c r="P420" s="278"/>
      <c r="Q420" s="180"/>
      <c r="R420" s="180"/>
      <c r="S420" s="180"/>
      <c r="T420" s="180"/>
      <c r="U420" s="180"/>
      <c r="V420" s="180"/>
      <c r="W420" s="180"/>
    </row>
    <row r="421" spans="5:23" x14ac:dyDescent="0.2">
      <c r="E421" s="394"/>
      <c r="F421" s="269"/>
      <c r="G421" s="332"/>
      <c r="H421" s="398"/>
      <c r="I421" s="394"/>
      <c r="J421" s="349"/>
      <c r="K421" s="278"/>
      <c r="L421" s="278"/>
      <c r="M421" s="278"/>
      <c r="N421" s="278"/>
      <c r="O421" s="278"/>
      <c r="P421" s="278"/>
      <c r="Q421" s="180"/>
      <c r="R421" s="180"/>
      <c r="S421" s="180"/>
      <c r="T421" s="180"/>
      <c r="U421" s="180"/>
      <c r="V421" s="180"/>
      <c r="W421" s="180"/>
    </row>
    <row r="422" spans="5:23" x14ac:dyDescent="0.2">
      <c r="E422" s="394"/>
      <c r="F422" s="269"/>
      <c r="G422" s="332"/>
      <c r="H422" s="398"/>
      <c r="I422" s="394"/>
      <c r="J422" s="349"/>
      <c r="K422" s="278"/>
      <c r="L422" s="278"/>
      <c r="M422" s="278"/>
      <c r="N422" s="278"/>
      <c r="O422" s="278"/>
      <c r="P422" s="278"/>
      <c r="Q422" s="180"/>
      <c r="R422" s="180"/>
      <c r="S422" s="180"/>
      <c r="T422" s="180"/>
      <c r="U422" s="180"/>
      <c r="V422" s="180"/>
      <c r="W422" s="180"/>
    </row>
    <row r="423" spans="5:23" x14ac:dyDescent="0.2">
      <c r="E423" s="333"/>
      <c r="F423" s="269"/>
      <c r="G423" s="298" t="str">
        <f t="shared" si="6"/>
        <v/>
      </c>
      <c r="H423" s="335"/>
      <c r="I423" s="333"/>
      <c r="J423" s="349"/>
      <c r="K423" s="278"/>
      <c r="L423" s="278"/>
      <c r="M423" s="278"/>
      <c r="N423" s="278"/>
      <c r="O423" s="278"/>
      <c r="P423" s="278"/>
      <c r="Q423" s="180"/>
      <c r="R423" s="180"/>
      <c r="S423" s="180"/>
      <c r="T423" s="180"/>
      <c r="U423" s="180"/>
      <c r="V423" s="180"/>
      <c r="W423" s="180"/>
    </row>
    <row r="424" spans="5:23" x14ac:dyDescent="0.2">
      <c r="E424" s="333"/>
      <c r="F424" s="269"/>
      <c r="G424" s="298" t="str">
        <f t="shared" si="6"/>
        <v/>
      </c>
      <c r="H424" s="335"/>
      <c r="I424" s="333"/>
      <c r="J424" s="349"/>
      <c r="K424" s="278"/>
      <c r="L424" s="278"/>
      <c r="M424" s="278"/>
      <c r="N424" s="278"/>
      <c r="O424" s="278"/>
      <c r="P424" s="278"/>
      <c r="Q424" s="180"/>
      <c r="R424" s="180"/>
      <c r="S424" s="180"/>
      <c r="T424" s="180"/>
      <c r="U424" s="180"/>
      <c r="V424" s="180"/>
      <c r="W424" s="180"/>
    </row>
    <row r="425" spans="5:23" x14ac:dyDescent="0.2">
      <c r="E425" s="333"/>
      <c r="F425" s="269"/>
      <c r="G425" s="298" t="str">
        <f t="shared" si="6"/>
        <v/>
      </c>
      <c r="H425" s="335"/>
      <c r="I425" s="333"/>
      <c r="J425" s="349"/>
      <c r="K425" s="278"/>
      <c r="L425" s="278"/>
      <c r="M425" s="278"/>
      <c r="N425" s="278"/>
      <c r="O425" s="278"/>
      <c r="P425" s="278"/>
      <c r="Q425" s="180"/>
      <c r="R425" s="180"/>
      <c r="S425" s="180"/>
      <c r="T425" s="180"/>
      <c r="U425" s="180"/>
      <c r="V425" s="180"/>
      <c r="W425" s="180"/>
    </row>
    <row r="426" spans="5:23" x14ac:dyDescent="0.2">
      <c r="E426" s="333"/>
      <c r="F426" s="269"/>
      <c r="G426" s="298" t="str">
        <f t="shared" si="6"/>
        <v/>
      </c>
      <c r="H426" s="335"/>
      <c r="I426" s="333"/>
      <c r="J426" s="349"/>
      <c r="K426" s="278"/>
      <c r="L426" s="278"/>
      <c r="M426" s="278"/>
      <c r="N426" s="278"/>
      <c r="O426" s="278"/>
      <c r="P426" s="278"/>
      <c r="Q426" s="180"/>
      <c r="R426" s="180"/>
      <c r="S426" s="180"/>
      <c r="T426" s="180"/>
      <c r="U426" s="180"/>
      <c r="V426" s="180"/>
      <c r="W426" s="180"/>
    </row>
    <row r="427" spans="5:23" x14ac:dyDescent="0.2">
      <c r="E427" s="333"/>
      <c r="F427" s="269"/>
      <c r="G427" s="298" t="str">
        <f t="shared" si="6"/>
        <v/>
      </c>
      <c r="H427" s="335"/>
      <c r="I427" s="333"/>
      <c r="J427" s="349"/>
      <c r="K427" s="278"/>
      <c r="L427" s="278"/>
      <c r="M427" s="278"/>
      <c r="N427" s="278"/>
      <c r="O427" s="278"/>
      <c r="P427" s="278"/>
      <c r="Q427" s="180"/>
      <c r="R427" s="180"/>
      <c r="S427" s="180"/>
      <c r="T427" s="180"/>
      <c r="U427" s="180"/>
      <c r="V427" s="180"/>
      <c r="W427" s="180"/>
    </row>
    <row r="428" spans="5:23" x14ac:dyDescent="0.2">
      <c r="E428" s="333"/>
      <c r="F428" s="269"/>
      <c r="G428" s="298" t="str">
        <f t="shared" si="6"/>
        <v/>
      </c>
      <c r="H428" s="335"/>
      <c r="I428" s="333"/>
      <c r="J428" s="349"/>
      <c r="K428" s="278"/>
      <c r="L428" s="278"/>
      <c r="M428" s="278"/>
      <c r="N428" s="278"/>
      <c r="O428" s="278"/>
      <c r="P428" s="278"/>
      <c r="Q428" s="180"/>
      <c r="R428" s="180"/>
      <c r="S428" s="180"/>
      <c r="T428" s="180"/>
      <c r="U428" s="180"/>
      <c r="V428" s="180"/>
      <c r="W428" s="180"/>
    </row>
    <row r="429" spans="5:23" x14ac:dyDescent="0.2">
      <c r="E429" s="333"/>
      <c r="F429" s="269"/>
      <c r="G429" s="298" t="str">
        <f t="shared" si="6"/>
        <v/>
      </c>
      <c r="H429" s="335"/>
      <c r="I429" s="333"/>
      <c r="J429" s="349"/>
      <c r="K429" s="278"/>
      <c r="L429" s="278"/>
      <c r="M429" s="278"/>
      <c r="N429" s="278"/>
      <c r="O429" s="278"/>
      <c r="P429" s="278"/>
      <c r="Q429" s="180"/>
      <c r="R429" s="180"/>
      <c r="S429" s="180"/>
      <c r="T429" s="180"/>
      <c r="U429" s="180"/>
      <c r="V429" s="180"/>
      <c r="W429" s="180"/>
    </row>
    <row r="430" spans="5:23" x14ac:dyDescent="0.2">
      <c r="E430" s="333"/>
      <c r="F430" s="269"/>
      <c r="G430" s="298" t="str">
        <f t="shared" si="6"/>
        <v/>
      </c>
      <c r="H430" s="335"/>
      <c r="I430" s="333"/>
      <c r="J430" s="349"/>
      <c r="K430" s="278"/>
      <c r="L430" s="278"/>
      <c r="M430" s="278"/>
      <c r="N430" s="278"/>
      <c r="O430" s="278"/>
      <c r="P430" s="278"/>
      <c r="Q430" s="180"/>
      <c r="R430" s="180"/>
      <c r="S430" s="180"/>
      <c r="T430" s="180"/>
      <c r="U430" s="180"/>
      <c r="V430" s="180"/>
      <c r="W430" s="180"/>
    </row>
    <row r="431" spans="5:23" x14ac:dyDescent="0.2">
      <c r="E431" s="333"/>
      <c r="F431" s="269"/>
      <c r="G431" s="298" t="str">
        <f t="shared" si="6"/>
        <v/>
      </c>
      <c r="H431" s="335"/>
      <c r="I431" s="333"/>
      <c r="J431" s="349"/>
      <c r="K431" s="278"/>
      <c r="L431" s="278"/>
      <c r="M431" s="278"/>
      <c r="N431" s="278"/>
      <c r="O431" s="278"/>
      <c r="P431" s="278"/>
      <c r="Q431" s="180"/>
      <c r="R431" s="180"/>
      <c r="S431" s="180"/>
      <c r="T431" s="180"/>
      <c r="U431" s="180"/>
      <c r="V431" s="180"/>
      <c r="W431" s="180"/>
    </row>
    <row r="432" spans="5:23" x14ac:dyDescent="0.2">
      <c r="E432" s="333"/>
      <c r="F432" s="269"/>
      <c r="G432" s="298" t="str">
        <f t="shared" si="6"/>
        <v/>
      </c>
      <c r="H432" s="335"/>
      <c r="I432" s="333"/>
      <c r="J432" s="349"/>
      <c r="K432" s="278"/>
      <c r="L432" s="278"/>
      <c r="M432" s="278"/>
      <c r="N432" s="278"/>
      <c r="O432" s="278"/>
      <c r="P432" s="278"/>
      <c r="Q432" s="180"/>
      <c r="R432" s="180"/>
      <c r="S432" s="180"/>
      <c r="T432" s="180"/>
      <c r="U432" s="180"/>
      <c r="V432" s="180"/>
      <c r="W432" s="180"/>
    </row>
    <row r="433" spans="1:23" x14ac:dyDescent="0.2">
      <c r="E433" s="333"/>
      <c r="F433" s="269"/>
      <c r="G433" s="298" t="str">
        <f t="shared" si="6"/>
        <v/>
      </c>
      <c r="H433" s="335"/>
      <c r="I433" s="333"/>
      <c r="J433" s="349"/>
      <c r="K433" s="278"/>
      <c r="L433" s="278"/>
      <c r="M433" s="278"/>
      <c r="N433" s="278"/>
      <c r="O433" s="278"/>
      <c r="P433" s="278"/>
      <c r="Q433" s="180"/>
      <c r="R433" s="180"/>
      <c r="S433" s="180"/>
      <c r="T433" s="180"/>
      <c r="U433" s="180"/>
      <c r="V433" s="180"/>
      <c r="W433" s="180"/>
    </row>
    <row r="434" spans="1:23" x14ac:dyDescent="0.2">
      <c r="E434" s="333"/>
      <c r="F434" s="269"/>
      <c r="G434" s="298" t="str">
        <f t="shared" si="6"/>
        <v/>
      </c>
      <c r="H434" s="335"/>
      <c r="I434" s="333"/>
      <c r="J434" s="349"/>
      <c r="K434" s="278"/>
      <c r="L434" s="278"/>
      <c r="M434" s="278"/>
      <c r="N434" s="278"/>
      <c r="O434" s="278"/>
      <c r="P434" s="278"/>
      <c r="Q434" s="180"/>
      <c r="R434" s="180"/>
      <c r="S434" s="180"/>
      <c r="T434" s="180"/>
      <c r="U434" s="180"/>
      <c r="V434" s="180"/>
      <c r="W434" s="180"/>
    </row>
    <row r="435" spans="1:23" x14ac:dyDescent="0.2">
      <c r="E435" s="394"/>
      <c r="F435" s="269"/>
      <c r="G435" s="332"/>
      <c r="H435" s="398"/>
      <c r="I435" s="394"/>
      <c r="J435" s="349"/>
      <c r="K435" s="278"/>
      <c r="L435" s="278"/>
      <c r="M435" s="278"/>
      <c r="N435" s="278"/>
      <c r="O435" s="278"/>
      <c r="P435" s="278"/>
      <c r="Q435" s="180"/>
      <c r="R435" s="180"/>
      <c r="S435" s="180"/>
      <c r="T435" s="180"/>
      <c r="U435" s="180"/>
      <c r="V435" s="180"/>
      <c r="W435" s="180"/>
    </row>
    <row r="436" spans="1:23" x14ac:dyDescent="0.2">
      <c r="E436" s="333"/>
      <c r="F436" s="269"/>
      <c r="G436" s="298" t="str">
        <f t="shared" si="6"/>
        <v/>
      </c>
      <c r="H436" s="335"/>
      <c r="I436" s="333"/>
      <c r="J436" s="349"/>
      <c r="K436" s="278"/>
      <c r="L436" s="278"/>
      <c r="M436" s="278"/>
      <c r="N436" s="278"/>
      <c r="O436" s="278"/>
      <c r="P436" s="278"/>
      <c r="Q436" s="180"/>
      <c r="R436" s="180"/>
      <c r="S436" s="180"/>
      <c r="T436" s="180"/>
      <c r="U436" s="180"/>
      <c r="V436" s="180"/>
      <c r="W436" s="180"/>
    </row>
    <row r="437" spans="1:23" x14ac:dyDescent="0.2">
      <c r="E437" s="333"/>
      <c r="F437" s="269"/>
      <c r="G437" s="298" t="str">
        <f t="shared" si="6"/>
        <v/>
      </c>
      <c r="H437" s="335"/>
      <c r="I437" s="333"/>
      <c r="J437" s="349"/>
      <c r="K437" s="278"/>
      <c r="L437" s="278"/>
      <c r="M437" s="278"/>
      <c r="N437" s="278"/>
      <c r="O437" s="278"/>
      <c r="P437" s="278"/>
      <c r="Q437" s="180"/>
      <c r="R437" s="180"/>
      <c r="S437" s="180"/>
      <c r="T437" s="180"/>
      <c r="U437" s="180"/>
      <c r="V437" s="180"/>
      <c r="W437" s="180"/>
    </row>
    <row r="438" spans="1:23" x14ac:dyDescent="0.2">
      <c r="E438" s="342" t="s">
        <v>157</v>
      </c>
      <c r="F438" s="269"/>
      <c r="G438" s="298" t="str">
        <f t="shared" si="6"/>
        <v/>
      </c>
      <c r="H438" s="335"/>
      <c r="I438" s="333"/>
      <c r="J438" s="349"/>
      <c r="K438" s="278"/>
      <c r="L438" s="278"/>
      <c r="M438" s="278"/>
      <c r="N438" s="278"/>
      <c r="O438" s="278"/>
      <c r="P438" s="278"/>
      <c r="Q438" s="180"/>
      <c r="R438" s="180"/>
      <c r="S438" s="180"/>
      <c r="T438" s="180"/>
      <c r="U438" s="180"/>
      <c r="V438" s="180"/>
      <c r="W438" s="180"/>
    </row>
    <row r="439" spans="1:23" x14ac:dyDescent="0.2">
      <c r="E439" s="180" t="s">
        <v>548</v>
      </c>
      <c r="J439" s="278"/>
      <c r="K439" s="278"/>
      <c r="L439" s="278"/>
      <c r="M439" s="278"/>
      <c r="N439" s="278"/>
      <c r="O439" s="278"/>
      <c r="P439" s="278"/>
      <c r="Q439" s="180"/>
      <c r="R439" s="180"/>
      <c r="S439" s="180"/>
      <c r="T439" s="180"/>
      <c r="U439" s="180"/>
      <c r="V439" s="180"/>
      <c r="W439" s="180"/>
    </row>
    <row r="440" spans="1:23" x14ac:dyDescent="0.2">
      <c r="A440" s="215" t="s">
        <v>572</v>
      </c>
      <c r="K440" s="278"/>
      <c r="L440" s="278"/>
      <c r="M440" s="278"/>
      <c r="N440" s="278"/>
      <c r="O440" s="278"/>
      <c r="P440" s="278"/>
      <c r="Q440" s="180"/>
      <c r="R440" s="180"/>
      <c r="S440" s="180"/>
      <c r="T440" s="180"/>
      <c r="U440" s="180"/>
      <c r="V440" s="180"/>
      <c r="W440" s="180"/>
    </row>
    <row r="441" spans="1:23" x14ac:dyDescent="0.2">
      <c r="A441" s="215" t="s">
        <v>553</v>
      </c>
      <c r="K441" s="278"/>
      <c r="L441" s="278"/>
      <c r="M441" s="278"/>
      <c r="N441" s="278"/>
      <c r="O441" s="278"/>
      <c r="P441" s="278"/>
      <c r="Q441" s="180"/>
      <c r="R441" s="180"/>
      <c r="S441" s="180"/>
      <c r="T441" s="180"/>
      <c r="U441" s="180"/>
      <c r="V441" s="180"/>
      <c r="W441" s="180"/>
    </row>
    <row r="442" spans="1:23" x14ac:dyDescent="0.2">
      <c r="K442" s="278"/>
      <c r="L442" s="278"/>
      <c r="M442" s="278"/>
      <c r="N442" s="278"/>
      <c r="O442" s="278"/>
      <c r="P442" s="278"/>
      <c r="Q442" s="180"/>
      <c r="R442" s="180"/>
      <c r="S442" s="180"/>
      <c r="T442" s="180"/>
      <c r="U442" s="180"/>
      <c r="V442" s="180"/>
      <c r="W442" s="180"/>
    </row>
    <row r="443" spans="1:23" x14ac:dyDescent="0.2">
      <c r="A443" s="827" t="s">
        <v>567</v>
      </c>
      <c r="B443" s="829"/>
      <c r="C443" s="828"/>
      <c r="E443" s="827" t="s">
        <v>566</v>
      </c>
      <c r="F443" s="829"/>
      <c r="G443" s="829"/>
      <c r="H443" s="829"/>
      <c r="I443" s="829"/>
      <c r="J443" s="828"/>
      <c r="K443" s="278"/>
      <c r="L443" s="278"/>
      <c r="M443" s="278"/>
      <c r="N443" s="278"/>
      <c r="O443" s="278"/>
      <c r="P443" s="278"/>
      <c r="Q443" s="180"/>
      <c r="R443" s="180"/>
      <c r="S443" s="180"/>
      <c r="T443" s="180"/>
      <c r="U443" s="180"/>
      <c r="V443" s="180"/>
      <c r="W443" s="180"/>
    </row>
    <row r="444" spans="1:23" ht="12.75" customHeight="1" x14ac:dyDescent="0.2">
      <c r="A444" s="321"/>
      <c r="B444" s="275" t="s">
        <v>549</v>
      </c>
      <c r="C444" s="342"/>
      <c r="E444" s="951" t="s">
        <v>547</v>
      </c>
      <c r="F444" s="898" t="s">
        <v>675</v>
      </c>
      <c r="G444" s="898" t="s">
        <v>478</v>
      </c>
      <c r="H444" s="915" t="s">
        <v>724</v>
      </c>
      <c r="I444" s="915" t="s">
        <v>725</v>
      </c>
      <c r="J444" s="953" t="s">
        <v>154</v>
      </c>
      <c r="K444" s="278"/>
      <c r="L444" s="278"/>
      <c r="M444" s="278"/>
      <c r="N444" s="278"/>
      <c r="O444" s="278"/>
      <c r="P444" s="278"/>
      <c r="Q444" s="180"/>
      <c r="R444" s="180"/>
      <c r="S444" s="180"/>
      <c r="T444" s="180"/>
      <c r="U444" s="180"/>
      <c r="V444" s="180"/>
      <c r="W444" s="180"/>
    </row>
    <row r="445" spans="1:23" x14ac:dyDescent="0.2">
      <c r="A445" s="341"/>
      <c r="B445" s="275" t="s">
        <v>558</v>
      </c>
      <c r="C445" s="342"/>
      <c r="E445" s="952"/>
      <c r="F445" s="900"/>
      <c r="G445" s="900"/>
      <c r="H445" s="950"/>
      <c r="I445" s="950"/>
      <c r="J445" s="954"/>
      <c r="K445" s="278"/>
      <c r="L445" s="278"/>
      <c r="M445" s="278"/>
      <c r="N445" s="278"/>
      <c r="O445" s="278"/>
      <c r="P445" s="278"/>
      <c r="Q445" s="180"/>
      <c r="R445" s="180"/>
      <c r="S445" s="180"/>
      <c r="T445" s="180"/>
      <c r="U445" s="180"/>
      <c r="V445" s="180"/>
      <c r="W445" s="180"/>
    </row>
    <row r="446" spans="1:23" x14ac:dyDescent="0.2">
      <c r="A446" s="321"/>
      <c r="B446" s="346" t="s">
        <v>472</v>
      </c>
      <c r="C446" s="334"/>
      <c r="E446" s="333"/>
      <c r="F446" s="269"/>
      <c r="G446" s="299" t="str">
        <f>IF(F446="","",F446-$C$455)</f>
        <v/>
      </c>
      <c r="H446" s="335"/>
      <c r="I446" s="333"/>
      <c r="J446" s="349"/>
      <c r="K446" s="278"/>
      <c r="L446" s="278"/>
      <c r="M446" s="278"/>
      <c r="N446" s="278"/>
      <c r="O446" s="278"/>
      <c r="P446" s="278"/>
      <c r="Q446" s="180"/>
      <c r="R446" s="180"/>
      <c r="S446" s="180"/>
      <c r="T446" s="180"/>
      <c r="U446" s="180"/>
      <c r="V446" s="180"/>
      <c r="W446" s="180"/>
    </row>
    <row r="447" spans="1:23" x14ac:dyDescent="0.2">
      <c r="A447" s="280"/>
      <c r="B447" s="275" t="s">
        <v>473</v>
      </c>
      <c r="C447" s="334"/>
      <c r="E447" s="333"/>
      <c r="F447" s="269"/>
      <c r="G447" s="298" t="str">
        <f>IF(F447="","",F447-$C$455)</f>
        <v/>
      </c>
      <c r="H447" s="335"/>
      <c r="I447" s="333"/>
      <c r="J447" s="349"/>
      <c r="K447" s="278"/>
      <c r="L447" s="278"/>
      <c r="M447" s="278"/>
      <c r="N447" s="278"/>
      <c r="O447" s="278"/>
      <c r="P447" s="278"/>
      <c r="Q447" s="180"/>
      <c r="R447" s="180"/>
      <c r="S447" s="180"/>
      <c r="T447" s="180"/>
      <c r="U447" s="180"/>
      <c r="V447" s="180"/>
      <c r="W447" s="180"/>
    </row>
    <row r="448" spans="1:23" x14ac:dyDescent="0.2">
      <c r="A448" s="280"/>
      <c r="B448" s="344" t="s">
        <v>679</v>
      </c>
      <c r="C448" s="334"/>
      <c r="E448" s="333"/>
      <c r="F448" s="269"/>
      <c r="G448" s="298" t="str">
        <f t="shared" ref="G448:G501" si="7">IF(F448="","",F448-$C$455)</f>
        <v/>
      </c>
      <c r="H448" s="335"/>
      <c r="I448" s="333"/>
      <c r="J448" s="349"/>
      <c r="K448" s="278"/>
      <c r="L448" s="278"/>
      <c r="M448" s="278"/>
      <c r="N448" s="278"/>
      <c r="O448" s="278"/>
      <c r="P448" s="278"/>
      <c r="Q448" s="180"/>
      <c r="R448" s="180"/>
      <c r="S448" s="180"/>
      <c r="T448" s="180"/>
      <c r="U448" s="180"/>
      <c r="V448" s="180"/>
      <c r="W448" s="180"/>
    </row>
    <row r="449" spans="1:23" x14ac:dyDescent="0.2">
      <c r="A449" s="280"/>
      <c r="B449" s="344" t="s">
        <v>136</v>
      </c>
      <c r="C449" s="334"/>
      <c r="E449" s="333"/>
      <c r="F449" s="269"/>
      <c r="G449" s="298" t="str">
        <f t="shared" si="7"/>
        <v/>
      </c>
      <c r="H449" s="335"/>
      <c r="I449" s="333"/>
      <c r="J449" s="349"/>
      <c r="K449" s="278"/>
      <c r="L449" s="278"/>
      <c r="M449" s="278"/>
      <c r="N449" s="278"/>
      <c r="O449" s="278"/>
      <c r="P449" s="278"/>
      <c r="Q449" s="180"/>
      <c r="R449" s="180"/>
      <c r="S449" s="180"/>
      <c r="T449" s="180"/>
      <c r="U449" s="180"/>
      <c r="V449" s="180"/>
      <c r="W449" s="180"/>
    </row>
    <row r="450" spans="1:23" x14ac:dyDescent="0.2">
      <c r="A450" s="280"/>
      <c r="B450" s="344" t="s">
        <v>499</v>
      </c>
      <c r="C450" s="240"/>
      <c r="E450" s="333"/>
      <c r="F450" s="269"/>
      <c r="G450" s="298" t="str">
        <f t="shared" si="7"/>
        <v/>
      </c>
      <c r="H450" s="335"/>
      <c r="I450" s="333"/>
      <c r="J450" s="349"/>
      <c r="K450" s="278"/>
      <c r="L450" s="278"/>
      <c r="M450" s="278"/>
      <c r="N450" s="278"/>
      <c r="O450" s="278"/>
      <c r="P450" s="278"/>
      <c r="Q450" s="180"/>
      <c r="R450" s="180"/>
      <c r="S450" s="180"/>
      <c r="T450" s="180"/>
      <c r="U450" s="180"/>
      <c r="V450" s="180"/>
      <c r="W450" s="180"/>
    </row>
    <row r="451" spans="1:23" x14ac:dyDescent="0.2">
      <c r="A451" s="341"/>
      <c r="B451" s="347" t="s">
        <v>500</v>
      </c>
      <c r="C451" s="241"/>
      <c r="E451" s="333"/>
      <c r="F451" s="269"/>
      <c r="G451" s="298" t="str">
        <f t="shared" si="7"/>
        <v/>
      </c>
      <c r="H451" s="335"/>
      <c r="I451" s="333"/>
      <c r="J451" s="349"/>
      <c r="K451" s="278"/>
      <c r="L451" s="278"/>
      <c r="M451" s="278"/>
      <c r="N451" s="278"/>
      <c r="O451" s="278"/>
      <c r="P451" s="278"/>
      <c r="Q451" s="180"/>
      <c r="R451" s="180"/>
      <c r="S451" s="180"/>
      <c r="T451" s="180"/>
      <c r="U451" s="180"/>
      <c r="V451" s="180"/>
      <c r="W451" s="180"/>
    </row>
    <row r="452" spans="1:23" x14ac:dyDescent="0.2">
      <c r="A452" s="321"/>
      <c r="B452" s="346" t="s">
        <v>568</v>
      </c>
      <c r="C452" s="342"/>
      <c r="E452" s="333"/>
      <c r="F452" s="269"/>
      <c r="G452" s="298" t="str">
        <f t="shared" si="7"/>
        <v/>
      </c>
      <c r="H452" s="335"/>
      <c r="I452" s="333"/>
      <c r="J452" s="349"/>
      <c r="K452" s="278"/>
      <c r="L452" s="278"/>
      <c r="M452" s="278"/>
      <c r="N452" s="278"/>
      <c r="O452" s="278"/>
      <c r="P452" s="278"/>
      <c r="Q452" s="180"/>
      <c r="R452" s="180"/>
      <c r="S452" s="180"/>
      <c r="T452" s="180"/>
      <c r="U452" s="180"/>
      <c r="V452" s="180"/>
      <c r="W452" s="180"/>
    </row>
    <row r="453" spans="1:23" ht="15.75" x14ac:dyDescent="0.2">
      <c r="A453" s="280"/>
      <c r="B453" s="392" t="s">
        <v>723</v>
      </c>
      <c r="C453" s="342"/>
      <c r="E453" s="333"/>
      <c r="F453" s="269"/>
      <c r="G453" s="298" t="str">
        <f t="shared" si="7"/>
        <v/>
      </c>
      <c r="H453" s="335"/>
      <c r="I453" s="333"/>
      <c r="J453" s="349"/>
      <c r="K453" s="278"/>
      <c r="L453" s="278"/>
      <c r="M453" s="278"/>
      <c r="N453" s="278"/>
      <c r="O453" s="278"/>
      <c r="P453" s="278"/>
      <c r="Q453" s="180"/>
      <c r="R453" s="180"/>
      <c r="S453" s="180"/>
      <c r="T453" s="180"/>
      <c r="U453" s="180"/>
      <c r="V453" s="180"/>
      <c r="W453" s="180"/>
    </row>
    <row r="454" spans="1:23" x14ac:dyDescent="0.2">
      <c r="A454" s="341"/>
      <c r="B454" s="345" t="s">
        <v>565</v>
      </c>
      <c r="C454" s="342"/>
      <c r="E454" s="333"/>
      <c r="F454" s="269"/>
      <c r="G454" s="298" t="str">
        <f t="shared" si="7"/>
        <v/>
      </c>
      <c r="H454" s="335"/>
      <c r="I454" s="333"/>
      <c r="J454" s="349"/>
      <c r="K454" s="278"/>
      <c r="L454" s="278"/>
      <c r="M454" s="278"/>
      <c r="N454" s="278"/>
      <c r="O454" s="278"/>
      <c r="P454" s="278"/>
      <c r="Q454" s="180"/>
      <c r="R454" s="180"/>
      <c r="S454" s="180"/>
      <c r="T454" s="180"/>
      <c r="U454" s="180"/>
      <c r="V454" s="180"/>
      <c r="W454" s="180"/>
    </row>
    <row r="455" spans="1:23" ht="15.75" x14ac:dyDescent="0.2">
      <c r="A455" s="280"/>
      <c r="B455" s="392" t="s">
        <v>710</v>
      </c>
      <c r="C455" s="348" t="str">
        <f>IF(C460="","",AVERAGE(C456:C460))</f>
        <v/>
      </c>
      <c r="E455" s="333"/>
      <c r="F455" s="269"/>
      <c r="G455" s="298" t="str">
        <f t="shared" si="7"/>
        <v/>
      </c>
      <c r="H455" s="335"/>
      <c r="I455" s="333"/>
      <c r="J455" s="349"/>
      <c r="K455" s="278"/>
      <c r="L455" s="278"/>
      <c r="M455" s="278"/>
      <c r="N455" s="278"/>
      <c r="O455" s="278"/>
      <c r="P455" s="278"/>
      <c r="Q455" s="180"/>
      <c r="R455" s="180"/>
      <c r="S455" s="180"/>
      <c r="T455" s="180"/>
      <c r="U455" s="180"/>
      <c r="V455" s="180"/>
      <c r="W455" s="180"/>
    </row>
    <row r="456" spans="1:23" x14ac:dyDescent="0.2">
      <c r="A456" s="280"/>
      <c r="B456" s="275">
        <v>1</v>
      </c>
      <c r="C456" s="243"/>
      <c r="E456" s="333"/>
      <c r="F456" s="269"/>
      <c r="G456" s="298" t="str">
        <f t="shared" si="7"/>
        <v/>
      </c>
      <c r="H456" s="335"/>
      <c r="I456" s="333"/>
      <c r="J456" s="349"/>
      <c r="K456" s="278"/>
      <c r="L456" s="278"/>
      <c r="M456" s="278"/>
      <c r="N456" s="278"/>
      <c r="O456" s="278"/>
      <c r="P456" s="278"/>
      <c r="Q456" s="180"/>
      <c r="R456" s="180"/>
      <c r="S456" s="180"/>
      <c r="T456" s="180"/>
      <c r="U456" s="180"/>
      <c r="V456" s="180"/>
      <c r="W456" s="180"/>
    </row>
    <row r="457" spans="1:23" x14ac:dyDescent="0.2">
      <c r="A457" s="280"/>
      <c r="B457" s="275">
        <v>2</v>
      </c>
      <c r="C457" s="273"/>
      <c r="E457" s="333"/>
      <c r="F457" s="269"/>
      <c r="G457" s="298" t="str">
        <f t="shared" si="7"/>
        <v/>
      </c>
      <c r="H457" s="335"/>
      <c r="I457" s="333"/>
      <c r="J457" s="349"/>
      <c r="K457" s="278"/>
      <c r="L457" s="278"/>
      <c r="M457" s="278"/>
      <c r="N457" s="278"/>
      <c r="O457" s="278"/>
      <c r="P457" s="278"/>
      <c r="Q457" s="180"/>
      <c r="R457" s="180"/>
      <c r="S457" s="180"/>
      <c r="T457" s="180"/>
      <c r="U457" s="180"/>
      <c r="V457" s="180"/>
      <c r="W457" s="180"/>
    </row>
    <row r="458" spans="1:23" x14ac:dyDescent="0.2">
      <c r="A458" s="280"/>
      <c r="B458" s="275">
        <v>3</v>
      </c>
      <c r="C458" s="273"/>
      <c r="E458" s="333"/>
      <c r="F458" s="269"/>
      <c r="G458" s="298" t="str">
        <f t="shared" si="7"/>
        <v/>
      </c>
      <c r="H458" s="335"/>
      <c r="I458" s="333"/>
      <c r="J458" s="349"/>
      <c r="K458" s="278"/>
      <c r="L458" s="278"/>
      <c r="M458" s="278"/>
      <c r="N458" s="278"/>
      <c r="O458" s="278"/>
      <c r="P458" s="278"/>
      <c r="Q458" s="180"/>
      <c r="R458" s="180"/>
      <c r="S458" s="180"/>
      <c r="T458" s="180"/>
      <c r="U458" s="180"/>
      <c r="V458" s="180"/>
      <c r="W458" s="180"/>
    </row>
    <row r="459" spans="1:23" x14ac:dyDescent="0.2">
      <c r="A459" s="280"/>
      <c r="B459" s="275">
        <v>4</v>
      </c>
      <c r="C459" s="273"/>
      <c r="E459" s="333"/>
      <c r="F459" s="269"/>
      <c r="G459" s="298" t="str">
        <f t="shared" si="7"/>
        <v/>
      </c>
      <c r="H459" s="335"/>
      <c r="I459" s="333"/>
      <c r="J459" s="349"/>
      <c r="K459" s="278"/>
      <c r="L459" s="278"/>
      <c r="M459" s="278"/>
      <c r="N459" s="278"/>
      <c r="O459" s="278"/>
      <c r="P459" s="278"/>
      <c r="Q459" s="180"/>
      <c r="R459" s="180"/>
      <c r="S459" s="180"/>
      <c r="T459" s="180"/>
      <c r="U459" s="180"/>
      <c r="V459" s="180"/>
      <c r="W459" s="180"/>
    </row>
    <row r="460" spans="1:23" x14ac:dyDescent="0.2">
      <c r="A460" s="341"/>
      <c r="B460" s="345">
        <v>5</v>
      </c>
      <c r="C460" s="243"/>
      <c r="E460" s="333"/>
      <c r="F460" s="269"/>
      <c r="G460" s="298" t="str">
        <f t="shared" si="7"/>
        <v/>
      </c>
      <c r="H460" s="335"/>
      <c r="I460" s="333"/>
      <c r="J460" s="349"/>
      <c r="K460" s="278"/>
      <c r="L460" s="278"/>
      <c r="M460" s="278"/>
      <c r="N460" s="278"/>
      <c r="O460" s="278"/>
      <c r="P460" s="278"/>
      <c r="Q460" s="180"/>
      <c r="R460" s="180"/>
      <c r="S460" s="180"/>
      <c r="T460" s="180"/>
      <c r="U460" s="180"/>
      <c r="V460" s="180"/>
      <c r="W460" s="180"/>
    </row>
    <row r="461" spans="1:23" x14ac:dyDescent="0.2">
      <c r="A461" s="180" t="s">
        <v>569</v>
      </c>
      <c r="B461" s="216"/>
      <c r="E461" s="333"/>
      <c r="F461" s="269"/>
      <c r="G461" s="298" t="str">
        <f t="shared" si="7"/>
        <v/>
      </c>
      <c r="H461" s="335"/>
      <c r="I461" s="333"/>
      <c r="J461" s="349"/>
      <c r="K461" s="278"/>
      <c r="L461" s="278"/>
      <c r="M461" s="278"/>
      <c r="N461" s="278"/>
      <c r="O461" s="278"/>
      <c r="P461" s="278"/>
      <c r="Q461" s="180"/>
      <c r="R461" s="180"/>
      <c r="S461" s="180"/>
      <c r="T461" s="180"/>
      <c r="U461" s="180"/>
      <c r="V461" s="180"/>
      <c r="W461" s="180"/>
    </row>
    <row r="462" spans="1:23" x14ac:dyDescent="0.2">
      <c r="A462" s="180" t="s">
        <v>570</v>
      </c>
      <c r="E462" s="333"/>
      <c r="F462" s="269"/>
      <c r="G462" s="298" t="str">
        <f t="shared" si="7"/>
        <v/>
      </c>
      <c r="H462" s="335"/>
      <c r="I462" s="333"/>
      <c r="J462" s="349"/>
      <c r="K462" s="278"/>
      <c r="L462" s="278"/>
      <c r="M462" s="278"/>
      <c r="N462" s="278"/>
      <c r="O462" s="278"/>
      <c r="P462" s="278"/>
      <c r="Q462" s="180"/>
      <c r="R462" s="180"/>
      <c r="S462" s="180"/>
      <c r="T462" s="180"/>
      <c r="U462" s="180"/>
      <c r="V462" s="180"/>
      <c r="W462" s="180"/>
    </row>
    <row r="463" spans="1:23" x14ac:dyDescent="0.2">
      <c r="A463" s="180" t="s">
        <v>571</v>
      </c>
      <c r="E463" s="333"/>
      <c r="F463" s="269"/>
      <c r="G463" s="298" t="str">
        <f t="shared" si="7"/>
        <v/>
      </c>
      <c r="H463" s="335"/>
      <c r="I463" s="333"/>
      <c r="J463" s="349"/>
      <c r="K463" s="278"/>
      <c r="L463" s="278"/>
      <c r="M463" s="278"/>
      <c r="N463" s="278"/>
      <c r="O463" s="278"/>
      <c r="P463" s="278"/>
      <c r="Q463" s="180"/>
      <c r="R463" s="180"/>
      <c r="S463" s="180"/>
      <c r="T463" s="180"/>
      <c r="U463" s="180"/>
      <c r="V463" s="180"/>
      <c r="W463" s="180"/>
    </row>
    <row r="464" spans="1:23" x14ac:dyDescent="0.2">
      <c r="E464" s="333"/>
      <c r="F464" s="269"/>
      <c r="G464" s="298" t="str">
        <f t="shared" si="7"/>
        <v/>
      </c>
      <c r="H464" s="335"/>
      <c r="I464" s="333"/>
      <c r="J464" s="349"/>
      <c r="K464" s="278"/>
      <c r="L464" s="278"/>
      <c r="M464" s="278"/>
      <c r="N464" s="278"/>
      <c r="O464" s="278"/>
      <c r="P464" s="278"/>
      <c r="Q464" s="180"/>
      <c r="R464" s="180"/>
      <c r="S464" s="180"/>
      <c r="T464" s="180"/>
      <c r="U464" s="180"/>
      <c r="V464" s="180"/>
      <c r="W464" s="180"/>
    </row>
    <row r="465" spans="1:25" x14ac:dyDescent="0.2">
      <c r="A465" s="180" t="s">
        <v>240</v>
      </c>
      <c r="E465" s="333"/>
      <c r="F465" s="269"/>
      <c r="G465" s="298" t="str">
        <f t="shared" si="7"/>
        <v/>
      </c>
      <c r="H465" s="335"/>
      <c r="I465" s="333"/>
      <c r="J465" s="349"/>
      <c r="K465" s="278"/>
      <c r="L465" s="278"/>
      <c r="M465" s="278"/>
      <c r="N465" s="278"/>
      <c r="O465" s="278"/>
      <c r="P465" s="278"/>
      <c r="Q465" s="180"/>
      <c r="R465" s="180"/>
      <c r="S465" s="180"/>
      <c r="T465" s="180"/>
      <c r="U465" s="180"/>
      <c r="V465" s="180"/>
      <c r="W465" s="180"/>
    </row>
    <row r="466" spans="1:25" x14ac:dyDescent="0.2">
      <c r="A466" s="836"/>
      <c r="B466" s="837"/>
      <c r="C466" s="838"/>
      <c r="E466" s="333"/>
      <c r="F466" s="269"/>
      <c r="G466" s="298" t="str">
        <f t="shared" si="7"/>
        <v/>
      </c>
      <c r="H466" s="335"/>
      <c r="I466" s="333"/>
      <c r="J466" s="349"/>
      <c r="K466" s="278"/>
      <c r="L466" s="278"/>
      <c r="M466" s="278"/>
      <c r="N466" s="278"/>
      <c r="O466" s="278"/>
      <c r="P466" s="278"/>
      <c r="Q466" s="180"/>
      <c r="R466" s="180"/>
      <c r="S466" s="180"/>
      <c r="T466" s="180"/>
      <c r="U466" s="180"/>
      <c r="V466" s="180"/>
      <c r="W466" s="180"/>
    </row>
    <row r="467" spans="1:25" x14ac:dyDescent="0.2">
      <c r="A467" s="839"/>
      <c r="B467" s="840"/>
      <c r="C467" s="841"/>
      <c r="E467" s="333"/>
      <c r="F467" s="269"/>
      <c r="G467" s="298" t="str">
        <f t="shared" si="7"/>
        <v/>
      </c>
      <c r="H467" s="335"/>
      <c r="I467" s="333"/>
      <c r="J467" s="349"/>
      <c r="K467" s="278"/>
      <c r="L467" s="278"/>
      <c r="M467" s="278"/>
      <c r="N467" s="278"/>
      <c r="O467" s="278"/>
      <c r="P467" s="278"/>
      <c r="Q467" s="180"/>
      <c r="R467" s="180"/>
      <c r="S467" s="180"/>
      <c r="T467" s="180"/>
      <c r="U467" s="180"/>
      <c r="V467" s="180"/>
      <c r="W467" s="180"/>
    </row>
    <row r="468" spans="1:25" x14ac:dyDescent="0.2">
      <c r="A468" s="839"/>
      <c r="B468" s="840"/>
      <c r="C468" s="841"/>
      <c r="E468" s="333"/>
      <c r="F468" s="269"/>
      <c r="G468" s="298" t="str">
        <f t="shared" si="7"/>
        <v/>
      </c>
      <c r="H468" s="335"/>
      <c r="I468" s="333"/>
      <c r="J468" s="349"/>
      <c r="K468" s="278"/>
      <c r="L468" s="278"/>
      <c r="M468" s="278"/>
      <c r="N468" s="278"/>
      <c r="O468" s="278"/>
      <c r="P468" s="278"/>
      <c r="Q468" s="180"/>
      <c r="R468" s="180"/>
      <c r="S468" s="180"/>
      <c r="T468" s="180"/>
      <c r="U468" s="180"/>
      <c r="V468" s="180"/>
      <c r="W468" s="180"/>
    </row>
    <row r="469" spans="1:25" x14ac:dyDescent="0.2">
      <c r="A469" s="839"/>
      <c r="B469" s="840"/>
      <c r="C469" s="841"/>
      <c r="E469" s="333"/>
      <c r="F469" s="269"/>
      <c r="G469" s="298" t="str">
        <f t="shared" si="7"/>
        <v/>
      </c>
      <c r="H469" s="335"/>
      <c r="I469" s="333"/>
      <c r="J469" s="349"/>
      <c r="K469" s="278"/>
      <c r="L469" s="278"/>
      <c r="M469" s="278"/>
      <c r="N469" s="278"/>
      <c r="O469" s="278"/>
      <c r="P469" s="278"/>
      <c r="Q469" s="180"/>
      <c r="R469" s="180"/>
      <c r="S469" s="180"/>
      <c r="T469" s="180"/>
      <c r="U469" s="180"/>
      <c r="V469" s="180"/>
      <c r="W469" s="180"/>
    </row>
    <row r="470" spans="1:25" s="278" customFormat="1" x14ac:dyDescent="0.2">
      <c r="A470" s="839"/>
      <c r="B470" s="840"/>
      <c r="C470" s="841"/>
      <c r="D470" s="180"/>
      <c r="E470" s="333"/>
      <c r="F470" s="269"/>
      <c r="G470" s="298" t="str">
        <f t="shared" si="7"/>
        <v/>
      </c>
      <c r="H470" s="335"/>
      <c r="I470" s="333"/>
      <c r="J470" s="349"/>
      <c r="Q470" s="180"/>
      <c r="R470" s="180"/>
      <c r="S470" s="180"/>
      <c r="T470" s="180"/>
      <c r="U470" s="180"/>
      <c r="V470" s="180"/>
      <c r="W470" s="180"/>
      <c r="X470" s="180"/>
      <c r="Y470" s="180"/>
    </row>
    <row r="471" spans="1:25" x14ac:dyDescent="0.2">
      <c r="A471" s="842"/>
      <c r="B471" s="843"/>
      <c r="C471" s="844"/>
      <c r="E471" s="333"/>
      <c r="F471" s="269"/>
      <c r="G471" s="298" t="str">
        <f t="shared" si="7"/>
        <v/>
      </c>
      <c r="H471" s="335"/>
      <c r="I471" s="333"/>
      <c r="J471" s="349"/>
      <c r="K471" s="278"/>
      <c r="L471" s="278"/>
      <c r="M471" s="278"/>
      <c r="N471" s="278"/>
      <c r="O471" s="278"/>
      <c r="P471" s="278"/>
      <c r="Q471" s="180"/>
      <c r="R471" s="180"/>
      <c r="S471" s="180"/>
      <c r="T471" s="180"/>
      <c r="U471" s="180"/>
      <c r="V471" s="180"/>
      <c r="W471" s="180"/>
    </row>
    <row r="472" spans="1:25" x14ac:dyDescent="0.2">
      <c r="E472" s="333"/>
      <c r="F472" s="269"/>
      <c r="G472" s="298" t="str">
        <f t="shared" si="7"/>
        <v/>
      </c>
      <c r="H472" s="335"/>
      <c r="I472" s="333"/>
      <c r="J472" s="349"/>
      <c r="K472" s="278"/>
      <c r="L472" s="278"/>
      <c r="M472" s="278"/>
      <c r="N472" s="278"/>
      <c r="O472" s="278"/>
      <c r="P472" s="278"/>
      <c r="Q472" s="180"/>
      <c r="R472" s="180"/>
      <c r="S472" s="180"/>
      <c r="T472" s="180"/>
      <c r="U472" s="180"/>
      <c r="V472" s="180"/>
      <c r="W472" s="180"/>
    </row>
    <row r="473" spans="1:25" x14ac:dyDescent="0.2">
      <c r="E473" s="333"/>
      <c r="F473" s="269"/>
      <c r="G473" s="298" t="str">
        <f t="shared" si="7"/>
        <v/>
      </c>
      <c r="H473" s="335"/>
      <c r="I473" s="333"/>
      <c r="J473" s="349"/>
      <c r="K473" s="278"/>
      <c r="L473" s="278"/>
      <c r="M473" s="278"/>
      <c r="N473" s="278"/>
      <c r="O473" s="278"/>
      <c r="P473" s="278"/>
      <c r="Q473" s="180"/>
      <c r="R473" s="180"/>
      <c r="S473" s="180"/>
      <c r="T473" s="180"/>
      <c r="U473" s="180"/>
      <c r="V473" s="180"/>
      <c r="W473" s="180"/>
    </row>
    <row r="474" spans="1:25" x14ac:dyDescent="0.2">
      <c r="E474" s="333"/>
      <c r="F474" s="269"/>
      <c r="G474" s="298" t="str">
        <f t="shared" si="7"/>
        <v/>
      </c>
      <c r="H474" s="335"/>
      <c r="I474" s="333"/>
      <c r="J474" s="349"/>
      <c r="K474" s="278"/>
      <c r="L474" s="278"/>
      <c r="M474" s="278"/>
      <c r="N474" s="278"/>
      <c r="O474" s="278"/>
      <c r="P474" s="278"/>
      <c r="Q474" s="180"/>
      <c r="R474" s="180"/>
      <c r="S474" s="180"/>
      <c r="T474" s="180"/>
      <c r="U474" s="180"/>
      <c r="V474" s="180"/>
      <c r="W474" s="180"/>
    </row>
    <row r="475" spans="1:25" ht="12.75" customHeight="1" x14ac:dyDescent="0.2">
      <c r="E475" s="333"/>
      <c r="F475" s="269"/>
      <c r="G475" s="298" t="str">
        <f t="shared" si="7"/>
        <v/>
      </c>
      <c r="H475" s="335"/>
      <c r="I475" s="333"/>
      <c r="J475" s="349"/>
      <c r="K475" s="278"/>
      <c r="L475" s="278"/>
      <c r="M475" s="278"/>
      <c r="N475" s="278"/>
      <c r="O475" s="278"/>
      <c r="P475" s="278"/>
      <c r="Q475" s="180"/>
      <c r="R475" s="180"/>
      <c r="S475" s="180"/>
      <c r="T475" s="180"/>
      <c r="U475" s="180"/>
      <c r="V475" s="180"/>
      <c r="W475" s="180"/>
    </row>
    <row r="476" spans="1:25" x14ac:dyDescent="0.2">
      <c r="E476" s="333"/>
      <c r="F476" s="269"/>
      <c r="G476" s="298" t="str">
        <f t="shared" si="7"/>
        <v/>
      </c>
      <c r="H476" s="335"/>
      <c r="I476" s="333"/>
      <c r="J476" s="349"/>
      <c r="K476" s="278"/>
      <c r="L476" s="278"/>
      <c r="M476" s="278"/>
      <c r="N476" s="278"/>
      <c r="O476" s="278"/>
      <c r="P476" s="278"/>
      <c r="Q476" s="180"/>
      <c r="R476" s="180"/>
      <c r="S476" s="180"/>
      <c r="T476" s="180"/>
      <c r="U476" s="180"/>
      <c r="V476" s="180"/>
      <c r="W476" s="180"/>
    </row>
    <row r="477" spans="1:25" x14ac:dyDescent="0.2">
      <c r="E477" s="333"/>
      <c r="F477" s="269"/>
      <c r="G477" s="298" t="str">
        <f t="shared" si="7"/>
        <v/>
      </c>
      <c r="H477" s="335"/>
      <c r="I477" s="333"/>
      <c r="J477" s="349"/>
      <c r="K477" s="278"/>
      <c r="L477" s="278"/>
      <c r="M477" s="278"/>
      <c r="N477" s="278"/>
      <c r="O477" s="278"/>
      <c r="P477" s="278"/>
      <c r="Q477" s="180"/>
      <c r="R477" s="180"/>
      <c r="S477" s="180"/>
      <c r="T477" s="180"/>
      <c r="U477" s="180"/>
      <c r="V477" s="180"/>
      <c r="W477" s="180"/>
    </row>
    <row r="478" spans="1:25" x14ac:dyDescent="0.2">
      <c r="E478" s="333"/>
      <c r="F478" s="269"/>
      <c r="G478" s="298" t="str">
        <f t="shared" si="7"/>
        <v/>
      </c>
      <c r="H478" s="335"/>
      <c r="I478" s="333"/>
      <c r="J478" s="349"/>
      <c r="K478" s="278"/>
      <c r="L478" s="278"/>
      <c r="M478" s="278"/>
      <c r="N478" s="278"/>
      <c r="O478" s="278"/>
      <c r="P478" s="278"/>
      <c r="Q478" s="180"/>
      <c r="R478" s="180"/>
      <c r="S478" s="180"/>
      <c r="T478" s="180"/>
      <c r="U478" s="180"/>
      <c r="V478" s="180"/>
      <c r="W478" s="180"/>
    </row>
    <row r="479" spans="1:25" x14ac:dyDescent="0.2">
      <c r="E479" s="333"/>
      <c r="F479" s="269"/>
      <c r="G479" s="298" t="str">
        <f t="shared" si="7"/>
        <v/>
      </c>
      <c r="H479" s="335"/>
      <c r="I479" s="333"/>
      <c r="J479" s="349"/>
      <c r="K479" s="278"/>
      <c r="L479" s="278"/>
      <c r="M479" s="278"/>
      <c r="N479" s="278"/>
      <c r="O479" s="278"/>
      <c r="P479" s="278"/>
      <c r="Q479" s="180"/>
      <c r="R479" s="180"/>
      <c r="S479" s="180"/>
      <c r="T479" s="180"/>
      <c r="U479" s="180"/>
      <c r="V479" s="180"/>
      <c r="W479" s="180"/>
    </row>
    <row r="480" spans="1:25" x14ac:dyDescent="0.2">
      <c r="E480" s="333"/>
      <c r="F480" s="269"/>
      <c r="G480" s="298" t="str">
        <f t="shared" si="7"/>
        <v/>
      </c>
      <c r="H480" s="335"/>
      <c r="I480" s="333"/>
      <c r="J480" s="349"/>
      <c r="K480" s="278"/>
      <c r="L480" s="278"/>
      <c r="M480" s="278"/>
      <c r="N480" s="278"/>
      <c r="O480" s="278"/>
      <c r="P480" s="278"/>
      <c r="Q480" s="180"/>
      <c r="R480" s="180"/>
      <c r="S480" s="180"/>
      <c r="T480" s="180"/>
      <c r="U480" s="180"/>
      <c r="V480" s="180"/>
      <c r="W480" s="180"/>
    </row>
    <row r="481" spans="5:23" x14ac:dyDescent="0.2">
      <c r="E481" s="333"/>
      <c r="F481" s="269"/>
      <c r="G481" s="298" t="str">
        <f t="shared" si="7"/>
        <v/>
      </c>
      <c r="H481" s="335"/>
      <c r="I481" s="333"/>
      <c r="J481" s="349"/>
      <c r="K481" s="278"/>
      <c r="L481" s="278"/>
      <c r="M481" s="278"/>
      <c r="N481" s="278"/>
      <c r="O481" s="278"/>
      <c r="P481" s="278"/>
      <c r="Q481" s="180"/>
      <c r="R481" s="180"/>
      <c r="S481" s="180"/>
      <c r="T481" s="180"/>
      <c r="U481" s="180"/>
      <c r="V481" s="180"/>
      <c r="W481" s="180"/>
    </row>
    <row r="482" spans="5:23" x14ac:dyDescent="0.2">
      <c r="E482" s="333"/>
      <c r="F482" s="269"/>
      <c r="G482" s="298" t="str">
        <f t="shared" si="7"/>
        <v/>
      </c>
      <c r="H482" s="335"/>
      <c r="I482" s="333"/>
      <c r="J482" s="349"/>
      <c r="K482" s="278"/>
      <c r="L482" s="278"/>
      <c r="M482" s="278"/>
      <c r="N482" s="278"/>
      <c r="O482" s="278"/>
      <c r="P482" s="278"/>
      <c r="Q482" s="180"/>
      <c r="R482" s="180"/>
      <c r="S482" s="180"/>
      <c r="T482" s="180"/>
      <c r="U482" s="180"/>
      <c r="V482" s="180"/>
      <c r="W482" s="180"/>
    </row>
    <row r="483" spans="5:23" x14ac:dyDescent="0.2">
      <c r="E483" s="333"/>
      <c r="F483" s="269"/>
      <c r="G483" s="298" t="str">
        <f t="shared" si="7"/>
        <v/>
      </c>
      <c r="H483" s="335"/>
      <c r="I483" s="333"/>
      <c r="J483" s="349"/>
      <c r="K483" s="278"/>
      <c r="L483" s="278"/>
      <c r="M483" s="278"/>
      <c r="N483" s="278"/>
      <c r="O483" s="278"/>
      <c r="P483" s="278"/>
      <c r="Q483" s="180"/>
      <c r="R483" s="180"/>
      <c r="S483" s="180"/>
      <c r="T483" s="180"/>
      <c r="U483" s="180"/>
      <c r="V483" s="180"/>
      <c r="W483" s="180"/>
    </row>
    <row r="484" spans="5:23" x14ac:dyDescent="0.2">
      <c r="E484" s="333"/>
      <c r="F484" s="269"/>
      <c r="G484" s="298" t="str">
        <f t="shared" si="7"/>
        <v/>
      </c>
      <c r="H484" s="335"/>
      <c r="I484" s="333"/>
      <c r="J484" s="349"/>
      <c r="K484" s="278"/>
      <c r="L484" s="278"/>
      <c r="M484" s="278"/>
      <c r="N484" s="278"/>
      <c r="O484" s="278"/>
      <c r="P484" s="278"/>
      <c r="Q484" s="180"/>
      <c r="R484" s="180"/>
      <c r="S484" s="180"/>
      <c r="T484" s="180"/>
      <c r="U484" s="180"/>
      <c r="V484" s="180"/>
      <c r="W484" s="180"/>
    </row>
    <row r="485" spans="5:23" x14ac:dyDescent="0.2">
      <c r="E485" s="394"/>
      <c r="F485" s="269"/>
      <c r="G485" s="332"/>
      <c r="H485" s="398"/>
      <c r="I485" s="394"/>
      <c r="J485" s="349"/>
      <c r="K485" s="278"/>
      <c r="L485" s="278"/>
      <c r="M485" s="278"/>
      <c r="N485" s="278"/>
      <c r="O485" s="278"/>
      <c r="P485" s="278"/>
      <c r="Q485" s="180"/>
      <c r="R485" s="180"/>
      <c r="S485" s="180"/>
      <c r="T485" s="180"/>
      <c r="U485" s="180"/>
      <c r="V485" s="180"/>
      <c r="W485" s="180"/>
    </row>
    <row r="486" spans="5:23" x14ac:dyDescent="0.2">
      <c r="E486" s="394"/>
      <c r="F486" s="269"/>
      <c r="G486" s="332"/>
      <c r="H486" s="398"/>
      <c r="I486" s="394"/>
      <c r="J486" s="349"/>
      <c r="K486" s="278"/>
      <c r="L486" s="278"/>
      <c r="M486" s="278"/>
      <c r="N486" s="278"/>
      <c r="O486" s="278"/>
      <c r="P486" s="278"/>
      <c r="Q486" s="180"/>
      <c r="R486" s="180"/>
      <c r="S486" s="180"/>
      <c r="T486" s="180"/>
      <c r="U486" s="180"/>
      <c r="V486" s="180"/>
      <c r="W486" s="180"/>
    </row>
    <row r="487" spans="5:23" x14ac:dyDescent="0.2">
      <c r="E487" s="333"/>
      <c r="F487" s="269"/>
      <c r="G487" s="298" t="str">
        <f t="shared" si="7"/>
        <v/>
      </c>
      <c r="H487" s="335"/>
      <c r="I487" s="333"/>
      <c r="J487" s="349"/>
      <c r="K487" s="278"/>
      <c r="L487" s="278"/>
      <c r="M487" s="278"/>
      <c r="N487" s="278"/>
      <c r="O487" s="278"/>
      <c r="P487" s="278"/>
      <c r="Q487" s="180"/>
      <c r="R487" s="180"/>
      <c r="S487" s="180"/>
      <c r="T487" s="180"/>
      <c r="U487" s="180"/>
      <c r="V487" s="180"/>
      <c r="W487" s="180"/>
    </row>
    <row r="488" spans="5:23" x14ac:dyDescent="0.2">
      <c r="E488" s="333"/>
      <c r="F488" s="269"/>
      <c r="G488" s="298" t="str">
        <f t="shared" si="7"/>
        <v/>
      </c>
      <c r="H488" s="335"/>
      <c r="I488" s="333"/>
      <c r="J488" s="349"/>
      <c r="K488" s="278"/>
      <c r="L488" s="278"/>
      <c r="M488" s="278"/>
      <c r="N488" s="278"/>
      <c r="O488" s="278"/>
      <c r="P488" s="278"/>
      <c r="Q488" s="180"/>
      <c r="R488" s="180"/>
      <c r="S488" s="180"/>
      <c r="T488" s="180"/>
      <c r="U488" s="180"/>
      <c r="V488" s="180"/>
      <c r="W488" s="180"/>
    </row>
    <row r="489" spans="5:23" x14ac:dyDescent="0.2">
      <c r="E489" s="333"/>
      <c r="F489" s="269"/>
      <c r="G489" s="298" t="str">
        <f t="shared" si="7"/>
        <v/>
      </c>
      <c r="H489" s="335"/>
      <c r="I489" s="333"/>
      <c r="J489" s="349"/>
      <c r="K489" s="278"/>
      <c r="L489" s="278"/>
      <c r="M489" s="278"/>
      <c r="N489" s="278"/>
      <c r="O489" s="278"/>
      <c r="P489" s="278"/>
      <c r="Q489" s="180"/>
      <c r="R489" s="180"/>
      <c r="S489" s="180"/>
      <c r="T489" s="180"/>
      <c r="U489" s="180"/>
      <c r="V489" s="180"/>
      <c r="W489" s="180"/>
    </row>
    <row r="490" spans="5:23" x14ac:dyDescent="0.2">
      <c r="E490" s="333"/>
      <c r="F490" s="269"/>
      <c r="G490" s="298" t="str">
        <f t="shared" si="7"/>
        <v/>
      </c>
      <c r="H490" s="335"/>
      <c r="I490" s="333"/>
      <c r="J490" s="349"/>
      <c r="K490" s="278"/>
      <c r="L490" s="278"/>
      <c r="M490" s="278"/>
      <c r="N490" s="278"/>
      <c r="O490" s="278"/>
      <c r="P490" s="278"/>
      <c r="Q490" s="180"/>
      <c r="R490" s="180"/>
      <c r="S490" s="180"/>
      <c r="T490" s="180"/>
      <c r="U490" s="180"/>
      <c r="V490" s="180"/>
      <c r="W490" s="180"/>
    </row>
    <row r="491" spans="5:23" x14ac:dyDescent="0.2">
      <c r="E491" s="333"/>
      <c r="F491" s="269"/>
      <c r="G491" s="298" t="str">
        <f t="shared" si="7"/>
        <v/>
      </c>
      <c r="H491" s="335"/>
      <c r="I491" s="333"/>
      <c r="J491" s="349"/>
      <c r="K491" s="278"/>
      <c r="L491" s="278"/>
      <c r="M491" s="278"/>
      <c r="N491" s="278"/>
      <c r="O491" s="278"/>
      <c r="P491" s="278"/>
      <c r="Q491" s="180"/>
      <c r="R491" s="180"/>
      <c r="S491" s="180"/>
      <c r="T491" s="180"/>
      <c r="U491" s="180"/>
      <c r="V491" s="180"/>
      <c r="W491" s="180"/>
    </row>
    <row r="492" spans="5:23" x14ac:dyDescent="0.2">
      <c r="E492" s="333"/>
      <c r="F492" s="269"/>
      <c r="G492" s="298" t="str">
        <f t="shared" si="7"/>
        <v/>
      </c>
      <c r="H492" s="335"/>
      <c r="I492" s="333"/>
      <c r="J492" s="349"/>
      <c r="K492" s="278"/>
      <c r="L492" s="278"/>
      <c r="M492" s="278"/>
      <c r="N492" s="278"/>
      <c r="O492" s="278"/>
      <c r="P492" s="278"/>
      <c r="Q492" s="180"/>
      <c r="R492" s="180"/>
      <c r="S492" s="180"/>
      <c r="T492" s="180"/>
      <c r="U492" s="180"/>
      <c r="V492" s="180"/>
      <c r="W492" s="180"/>
    </row>
    <row r="493" spans="5:23" x14ac:dyDescent="0.2">
      <c r="E493" s="333"/>
      <c r="F493" s="269"/>
      <c r="G493" s="298" t="str">
        <f t="shared" si="7"/>
        <v/>
      </c>
      <c r="H493" s="335"/>
      <c r="I493" s="333"/>
      <c r="J493" s="349"/>
      <c r="K493" s="278"/>
      <c r="L493" s="278"/>
      <c r="M493" s="278"/>
      <c r="N493" s="278"/>
      <c r="O493" s="278"/>
      <c r="P493" s="278"/>
      <c r="Q493" s="180"/>
      <c r="R493" s="180"/>
      <c r="S493" s="180"/>
      <c r="T493" s="180"/>
      <c r="U493" s="180"/>
      <c r="V493" s="180"/>
      <c r="W493" s="180"/>
    </row>
    <row r="494" spans="5:23" x14ac:dyDescent="0.2">
      <c r="E494" s="333"/>
      <c r="F494" s="269"/>
      <c r="G494" s="298" t="str">
        <f t="shared" si="7"/>
        <v/>
      </c>
      <c r="H494" s="335"/>
      <c r="I494" s="333"/>
      <c r="J494" s="349"/>
      <c r="K494" s="278"/>
      <c r="L494" s="278"/>
      <c r="M494" s="278"/>
      <c r="N494" s="278"/>
      <c r="O494" s="278"/>
      <c r="P494" s="278"/>
      <c r="Q494" s="180"/>
      <c r="R494" s="180"/>
      <c r="S494" s="180"/>
      <c r="T494" s="180"/>
      <c r="U494" s="180"/>
      <c r="V494" s="180"/>
      <c r="W494" s="180"/>
    </row>
    <row r="495" spans="5:23" x14ac:dyDescent="0.2">
      <c r="E495" s="333"/>
      <c r="F495" s="269"/>
      <c r="G495" s="298" t="str">
        <f t="shared" si="7"/>
        <v/>
      </c>
      <c r="H495" s="335"/>
      <c r="I495" s="333"/>
      <c r="J495" s="349"/>
      <c r="K495" s="278"/>
      <c r="L495" s="278"/>
      <c r="M495" s="278"/>
      <c r="N495" s="278"/>
      <c r="O495" s="278"/>
      <c r="P495" s="278"/>
      <c r="Q495" s="180"/>
      <c r="R495" s="180"/>
      <c r="S495" s="180"/>
      <c r="T495" s="180"/>
      <c r="U495" s="180"/>
      <c r="V495" s="180"/>
      <c r="W495" s="180"/>
    </row>
    <row r="496" spans="5:23" x14ac:dyDescent="0.2">
      <c r="E496" s="333"/>
      <c r="F496" s="269"/>
      <c r="G496" s="298" t="str">
        <f t="shared" si="7"/>
        <v/>
      </c>
      <c r="H496" s="335"/>
      <c r="I496" s="333"/>
      <c r="J496" s="349"/>
      <c r="K496" s="278"/>
      <c r="L496" s="278"/>
      <c r="M496" s="278"/>
      <c r="N496" s="278"/>
      <c r="O496" s="278"/>
      <c r="P496" s="278"/>
      <c r="Q496" s="180"/>
      <c r="R496" s="180"/>
      <c r="S496" s="180"/>
      <c r="T496" s="180"/>
      <c r="U496" s="180"/>
      <c r="V496" s="180"/>
      <c r="W496" s="180"/>
    </row>
    <row r="497" spans="1:23" x14ac:dyDescent="0.2">
      <c r="E497" s="333"/>
      <c r="F497" s="269"/>
      <c r="G497" s="298" t="str">
        <f t="shared" si="7"/>
        <v/>
      </c>
      <c r="H497" s="335"/>
      <c r="I497" s="333"/>
      <c r="J497" s="349"/>
      <c r="K497" s="278"/>
      <c r="L497" s="278"/>
      <c r="M497" s="278"/>
      <c r="N497" s="278"/>
      <c r="O497" s="278"/>
      <c r="P497" s="278"/>
      <c r="Q497" s="180"/>
      <c r="R497" s="180"/>
      <c r="S497" s="180"/>
      <c r="T497" s="180"/>
      <c r="U497" s="180"/>
      <c r="V497" s="180"/>
      <c r="W497" s="180"/>
    </row>
    <row r="498" spans="1:23" x14ac:dyDescent="0.2">
      <c r="E498" s="394"/>
      <c r="F498" s="269"/>
      <c r="G498" s="332"/>
      <c r="H498" s="398"/>
      <c r="I498" s="394"/>
      <c r="J498" s="349"/>
      <c r="K498" s="278"/>
      <c r="L498" s="278"/>
      <c r="M498" s="278"/>
      <c r="N498" s="278"/>
      <c r="O498" s="278"/>
      <c r="P498" s="278"/>
      <c r="Q498" s="180"/>
      <c r="R498" s="180"/>
      <c r="S498" s="180"/>
      <c r="T498" s="180"/>
      <c r="U498" s="180"/>
      <c r="V498" s="180"/>
      <c r="W498" s="180"/>
    </row>
    <row r="499" spans="1:23" x14ac:dyDescent="0.2">
      <c r="E499" s="333"/>
      <c r="F499" s="269"/>
      <c r="G499" s="298" t="str">
        <f t="shared" si="7"/>
        <v/>
      </c>
      <c r="H499" s="335"/>
      <c r="I499" s="333"/>
      <c r="J499" s="349"/>
      <c r="K499" s="278"/>
      <c r="L499" s="278"/>
      <c r="M499" s="278"/>
      <c r="N499" s="278"/>
      <c r="O499" s="278"/>
      <c r="P499" s="278"/>
      <c r="Q499" s="180"/>
      <c r="R499" s="180"/>
      <c r="S499" s="180"/>
      <c r="T499" s="180"/>
      <c r="U499" s="180"/>
      <c r="V499" s="180"/>
      <c r="W499" s="180"/>
    </row>
    <row r="500" spans="1:23" x14ac:dyDescent="0.2">
      <c r="E500" s="333"/>
      <c r="F500" s="269"/>
      <c r="G500" s="298" t="str">
        <f t="shared" si="7"/>
        <v/>
      </c>
      <c r="H500" s="335"/>
      <c r="I500" s="333"/>
      <c r="J500" s="349"/>
      <c r="K500" s="278"/>
      <c r="L500" s="278"/>
      <c r="M500" s="278"/>
      <c r="N500" s="278"/>
      <c r="O500" s="278"/>
      <c r="P500" s="278"/>
      <c r="Q500" s="180"/>
      <c r="R500" s="180"/>
      <c r="S500" s="180"/>
      <c r="T500" s="180"/>
      <c r="U500" s="180"/>
      <c r="V500" s="180"/>
      <c r="W500" s="180"/>
    </row>
    <row r="501" spans="1:23" x14ac:dyDescent="0.2">
      <c r="E501" s="342" t="s">
        <v>157</v>
      </c>
      <c r="F501" s="269"/>
      <c r="G501" s="298" t="str">
        <f t="shared" si="7"/>
        <v/>
      </c>
      <c r="H501" s="335"/>
      <c r="I501" s="333"/>
      <c r="J501" s="349"/>
      <c r="K501" s="278"/>
      <c r="L501" s="278"/>
      <c r="M501" s="278"/>
      <c r="N501" s="278"/>
      <c r="O501" s="278"/>
      <c r="P501" s="278"/>
      <c r="Q501" s="180"/>
      <c r="R501" s="180"/>
      <c r="S501" s="180"/>
      <c r="T501" s="180"/>
      <c r="U501" s="180"/>
      <c r="V501" s="180"/>
      <c r="W501" s="180"/>
    </row>
    <row r="502" spans="1:23" x14ac:dyDescent="0.2">
      <c r="E502" s="180" t="s">
        <v>548</v>
      </c>
      <c r="J502" s="278"/>
      <c r="K502" s="278"/>
      <c r="L502" s="278"/>
      <c r="M502" s="278"/>
      <c r="N502" s="278"/>
      <c r="O502" s="278"/>
      <c r="P502" s="278"/>
      <c r="Q502" s="180"/>
      <c r="R502" s="180"/>
      <c r="S502" s="180"/>
      <c r="T502" s="180"/>
      <c r="U502" s="180"/>
      <c r="V502" s="180"/>
      <c r="W502" s="180"/>
    </row>
    <row r="503" spans="1:23" x14ac:dyDescent="0.2">
      <c r="A503" s="215" t="s">
        <v>572</v>
      </c>
      <c r="K503" s="278"/>
      <c r="L503" s="278"/>
      <c r="M503" s="278"/>
      <c r="N503" s="278"/>
      <c r="O503" s="278"/>
      <c r="P503" s="278"/>
      <c r="Q503" s="180"/>
      <c r="R503" s="180"/>
      <c r="S503" s="180"/>
      <c r="T503" s="180"/>
      <c r="U503" s="180"/>
      <c r="V503" s="180"/>
      <c r="W503" s="180"/>
    </row>
    <row r="504" spans="1:23" x14ac:dyDescent="0.2">
      <c r="A504" s="215" t="s">
        <v>553</v>
      </c>
      <c r="K504" s="278"/>
      <c r="L504" s="278"/>
      <c r="M504" s="278"/>
      <c r="N504" s="278"/>
      <c r="O504" s="278"/>
      <c r="P504" s="278"/>
      <c r="Q504" s="180"/>
      <c r="R504" s="180"/>
      <c r="S504" s="180"/>
      <c r="T504" s="180"/>
      <c r="U504" s="180"/>
      <c r="V504" s="180"/>
      <c r="W504" s="180"/>
    </row>
    <row r="505" spans="1:23" x14ac:dyDescent="0.2">
      <c r="K505" s="278"/>
      <c r="L505" s="278"/>
      <c r="M505" s="278"/>
      <c r="N505" s="278"/>
      <c r="O505" s="278"/>
      <c r="P505" s="278"/>
      <c r="Q505" s="180"/>
      <c r="R505" s="180"/>
      <c r="S505" s="180"/>
      <c r="T505" s="180"/>
      <c r="U505" s="180"/>
      <c r="V505" s="180"/>
      <c r="W505" s="180"/>
    </row>
    <row r="506" spans="1:23" x14ac:dyDescent="0.2">
      <c r="A506" s="827" t="s">
        <v>567</v>
      </c>
      <c r="B506" s="829"/>
      <c r="C506" s="828"/>
      <c r="E506" s="827" t="s">
        <v>566</v>
      </c>
      <c r="F506" s="829"/>
      <c r="G506" s="829"/>
      <c r="H506" s="829"/>
      <c r="I506" s="829"/>
      <c r="J506" s="828"/>
      <c r="K506" s="278"/>
      <c r="L506" s="278"/>
      <c r="M506" s="278"/>
      <c r="N506" s="278"/>
      <c r="O506" s="278"/>
      <c r="P506" s="278"/>
      <c r="Q506" s="180"/>
      <c r="R506" s="180"/>
      <c r="S506" s="180"/>
      <c r="T506" s="180"/>
      <c r="U506" s="180"/>
      <c r="V506" s="180"/>
      <c r="W506" s="180"/>
    </row>
    <row r="507" spans="1:23" ht="12.75" customHeight="1" x14ac:dyDescent="0.2">
      <c r="A507" s="321"/>
      <c r="B507" s="275" t="s">
        <v>549</v>
      </c>
      <c r="C507" s="342"/>
      <c r="E507" s="951" t="s">
        <v>547</v>
      </c>
      <c r="F507" s="898" t="s">
        <v>675</v>
      </c>
      <c r="G507" s="898" t="s">
        <v>478</v>
      </c>
      <c r="H507" s="915" t="s">
        <v>724</v>
      </c>
      <c r="I507" s="915" t="s">
        <v>725</v>
      </c>
      <c r="J507" s="953" t="s">
        <v>154</v>
      </c>
      <c r="K507" s="278"/>
      <c r="L507" s="278"/>
      <c r="M507" s="278"/>
      <c r="N507" s="278"/>
      <c r="O507" s="278"/>
      <c r="P507" s="278"/>
      <c r="Q507" s="180"/>
      <c r="R507" s="180"/>
      <c r="S507" s="180"/>
      <c r="T507" s="180"/>
      <c r="U507" s="180"/>
      <c r="V507" s="180"/>
      <c r="W507" s="180"/>
    </row>
    <row r="508" spans="1:23" x14ac:dyDescent="0.2">
      <c r="A508" s="341"/>
      <c r="B508" s="275" t="s">
        <v>558</v>
      </c>
      <c r="C508" s="342"/>
      <c r="E508" s="952"/>
      <c r="F508" s="900"/>
      <c r="G508" s="900"/>
      <c r="H508" s="950"/>
      <c r="I508" s="950"/>
      <c r="J508" s="954"/>
      <c r="K508" s="278"/>
      <c r="L508" s="278"/>
      <c r="M508" s="278"/>
      <c r="N508" s="278"/>
      <c r="O508" s="278"/>
      <c r="P508" s="278"/>
      <c r="Q508" s="180"/>
      <c r="R508" s="180"/>
      <c r="S508" s="180"/>
      <c r="T508" s="180"/>
      <c r="U508" s="180"/>
      <c r="V508" s="180"/>
      <c r="W508" s="180"/>
    </row>
    <row r="509" spans="1:23" x14ac:dyDescent="0.2">
      <c r="A509" s="321"/>
      <c r="B509" s="346" t="s">
        <v>472</v>
      </c>
      <c r="C509" s="334"/>
      <c r="E509" s="333"/>
      <c r="F509" s="269"/>
      <c r="G509" s="299" t="str">
        <f>IF(F509="","",F509-$C$518)</f>
        <v/>
      </c>
      <c r="H509" s="335"/>
      <c r="I509" s="333"/>
      <c r="J509" s="349"/>
      <c r="K509" s="278"/>
      <c r="L509" s="278"/>
      <c r="M509" s="278"/>
      <c r="N509" s="278"/>
      <c r="O509" s="278"/>
      <c r="P509" s="278"/>
      <c r="Q509" s="180"/>
      <c r="R509" s="180"/>
      <c r="S509" s="180"/>
      <c r="T509" s="180"/>
      <c r="U509" s="180"/>
      <c r="V509" s="180"/>
      <c r="W509" s="180"/>
    </row>
    <row r="510" spans="1:23" x14ac:dyDescent="0.2">
      <c r="A510" s="280"/>
      <c r="B510" s="275" t="s">
        <v>473</v>
      </c>
      <c r="C510" s="334"/>
      <c r="E510" s="333"/>
      <c r="F510" s="269"/>
      <c r="G510" s="298" t="str">
        <f>IF(F510="","",F510-$C$518)</f>
        <v/>
      </c>
      <c r="H510" s="335"/>
      <c r="I510" s="333"/>
      <c r="J510" s="349"/>
      <c r="K510" s="278"/>
      <c r="L510" s="278"/>
      <c r="M510" s="278"/>
      <c r="N510" s="278"/>
      <c r="O510" s="278"/>
      <c r="P510" s="278"/>
      <c r="Q510" s="180"/>
      <c r="R510" s="180"/>
      <c r="S510" s="180"/>
      <c r="T510" s="180"/>
      <c r="U510" s="180"/>
      <c r="V510" s="180"/>
      <c r="W510" s="180"/>
    </row>
    <row r="511" spans="1:23" x14ac:dyDescent="0.2">
      <c r="A511" s="280"/>
      <c r="B511" s="344" t="s">
        <v>679</v>
      </c>
      <c r="C511" s="334"/>
      <c r="E511" s="333"/>
      <c r="F511" s="269"/>
      <c r="G511" s="298" t="str">
        <f t="shared" ref="G511:G564" si="8">IF(F511="","",F511-$C$518)</f>
        <v/>
      </c>
      <c r="H511" s="335"/>
      <c r="I511" s="333"/>
      <c r="J511" s="349"/>
      <c r="K511" s="278"/>
      <c r="L511" s="278"/>
      <c r="M511" s="278"/>
      <c r="N511" s="278"/>
      <c r="O511" s="278"/>
      <c r="P511" s="278"/>
      <c r="Q511" s="180"/>
      <c r="R511" s="180"/>
      <c r="S511" s="180"/>
      <c r="T511" s="180"/>
      <c r="U511" s="180"/>
      <c r="V511" s="180"/>
      <c r="W511" s="180"/>
    </row>
    <row r="512" spans="1:23" x14ac:dyDescent="0.2">
      <c r="A512" s="280"/>
      <c r="B512" s="344" t="s">
        <v>136</v>
      </c>
      <c r="C512" s="334"/>
      <c r="E512" s="333"/>
      <c r="F512" s="269"/>
      <c r="G512" s="298" t="str">
        <f t="shared" si="8"/>
        <v/>
      </c>
      <c r="H512" s="335"/>
      <c r="I512" s="333"/>
      <c r="J512" s="349"/>
      <c r="K512" s="278"/>
      <c r="L512" s="278"/>
      <c r="M512" s="278"/>
      <c r="N512" s="278"/>
      <c r="O512" s="278"/>
      <c r="P512" s="278"/>
      <c r="Q512" s="180"/>
      <c r="R512" s="180"/>
      <c r="S512" s="180"/>
      <c r="T512" s="180"/>
      <c r="U512" s="180"/>
      <c r="V512" s="180"/>
      <c r="W512" s="180"/>
    </row>
    <row r="513" spans="1:23" x14ac:dyDescent="0.2">
      <c r="A513" s="280"/>
      <c r="B513" s="344" t="s">
        <v>499</v>
      </c>
      <c r="C513" s="240"/>
      <c r="E513" s="333"/>
      <c r="F513" s="269"/>
      <c r="G513" s="298" t="str">
        <f t="shared" si="8"/>
        <v/>
      </c>
      <c r="H513" s="335"/>
      <c r="I513" s="333"/>
      <c r="J513" s="349"/>
      <c r="K513" s="278"/>
      <c r="L513" s="278"/>
      <c r="M513" s="278"/>
      <c r="N513" s="278"/>
      <c r="O513" s="278"/>
      <c r="P513" s="278"/>
      <c r="Q513" s="180"/>
      <c r="R513" s="180"/>
      <c r="S513" s="180"/>
      <c r="T513" s="180"/>
      <c r="U513" s="180"/>
      <c r="V513" s="180"/>
      <c r="W513" s="180"/>
    </row>
    <row r="514" spans="1:23" x14ac:dyDescent="0.2">
      <c r="A514" s="341"/>
      <c r="B514" s="347" t="s">
        <v>500</v>
      </c>
      <c r="C514" s="241"/>
      <c r="E514" s="333"/>
      <c r="F514" s="269"/>
      <c r="G514" s="298" t="str">
        <f t="shared" si="8"/>
        <v/>
      </c>
      <c r="H514" s="335"/>
      <c r="I514" s="333"/>
      <c r="J514" s="349"/>
      <c r="K514" s="278"/>
      <c r="L514" s="278"/>
      <c r="M514" s="278"/>
      <c r="N514" s="278"/>
      <c r="O514" s="278"/>
      <c r="P514" s="278"/>
      <c r="Q514" s="180"/>
      <c r="R514" s="180"/>
      <c r="S514" s="180"/>
      <c r="T514" s="180"/>
      <c r="U514" s="180"/>
      <c r="V514" s="180"/>
      <c r="W514" s="180"/>
    </row>
    <row r="515" spans="1:23" x14ac:dyDescent="0.2">
      <c r="A515" s="321"/>
      <c r="B515" s="346" t="s">
        <v>568</v>
      </c>
      <c r="C515" s="342"/>
      <c r="E515" s="333"/>
      <c r="F515" s="269"/>
      <c r="G515" s="298" t="str">
        <f t="shared" si="8"/>
        <v/>
      </c>
      <c r="H515" s="335"/>
      <c r="I515" s="333"/>
      <c r="J515" s="349"/>
      <c r="K515" s="278"/>
      <c r="L515" s="278"/>
      <c r="M515" s="278"/>
      <c r="N515" s="278"/>
      <c r="O515" s="278"/>
      <c r="P515" s="278"/>
      <c r="Q515" s="180"/>
      <c r="R515" s="180"/>
      <c r="S515" s="180"/>
      <c r="T515" s="180"/>
      <c r="U515" s="180"/>
      <c r="V515" s="180"/>
      <c r="W515" s="180"/>
    </row>
    <row r="516" spans="1:23" ht="15.75" x14ac:dyDescent="0.2">
      <c r="A516" s="280"/>
      <c r="B516" s="392" t="s">
        <v>723</v>
      </c>
      <c r="C516" s="342"/>
      <c r="E516" s="333"/>
      <c r="F516" s="269"/>
      <c r="G516" s="298" t="str">
        <f t="shared" si="8"/>
        <v/>
      </c>
      <c r="H516" s="335"/>
      <c r="I516" s="333"/>
      <c r="J516" s="349"/>
      <c r="K516" s="278"/>
      <c r="L516" s="278"/>
      <c r="M516" s="278"/>
      <c r="N516" s="278"/>
      <c r="O516" s="278"/>
      <c r="P516" s="278"/>
      <c r="Q516" s="180"/>
      <c r="R516" s="180"/>
      <c r="S516" s="180"/>
      <c r="T516" s="180"/>
      <c r="U516" s="180"/>
      <c r="V516" s="180"/>
      <c r="W516" s="180"/>
    </row>
    <row r="517" spans="1:23" x14ac:dyDescent="0.2">
      <c r="A517" s="341"/>
      <c r="B517" s="345" t="s">
        <v>565</v>
      </c>
      <c r="C517" s="342"/>
      <c r="E517" s="333"/>
      <c r="F517" s="269"/>
      <c r="G517" s="298" t="str">
        <f t="shared" si="8"/>
        <v/>
      </c>
      <c r="H517" s="335"/>
      <c r="I517" s="333"/>
      <c r="J517" s="349"/>
      <c r="K517" s="278"/>
      <c r="L517" s="278"/>
      <c r="M517" s="278"/>
      <c r="N517" s="278"/>
      <c r="O517" s="278"/>
      <c r="P517" s="278"/>
      <c r="Q517" s="180"/>
      <c r="R517" s="180"/>
      <c r="S517" s="180"/>
      <c r="T517" s="180"/>
      <c r="U517" s="180"/>
      <c r="V517" s="180"/>
      <c r="W517" s="180"/>
    </row>
    <row r="518" spans="1:23" ht="15.75" x14ac:dyDescent="0.2">
      <c r="A518" s="280"/>
      <c r="B518" s="392" t="s">
        <v>710</v>
      </c>
      <c r="C518" s="348" t="str">
        <f>IF(C523="","",AVERAGE(C519:C523))</f>
        <v/>
      </c>
      <c r="E518" s="333"/>
      <c r="F518" s="269"/>
      <c r="G518" s="298" t="str">
        <f t="shared" si="8"/>
        <v/>
      </c>
      <c r="H518" s="335"/>
      <c r="I518" s="333"/>
      <c r="J518" s="349"/>
      <c r="K518" s="278"/>
      <c r="L518" s="278"/>
      <c r="M518" s="278"/>
      <c r="N518" s="278"/>
      <c r="O518" s="278"/>
      <c r="P518" s="278"/>
      <c r="Q518" s="180"/>
      <c r="R518" s="180"/>
      <c r="S518" s="180"/>
      <c r="T518" s="180"/>
      <c r="U518" s="180"/>
      <c r="V518" s="180"/>
      <c r="W518" s="180"/>
    </row>
    <row r="519" spans="1:23" x14ac:dyDescent="0.2">
      <c r="A519" s="280"/>
      <c r="B519" s="275">
        <v>1</v>
      </c>
      <c r="C519" s="243"/>
      <c r="E519" s="333"/>
      <c r="F519" s="269"/>
      <c r="G519" s="298" t="str">
        <f t="shared" si="8"/>
        <v/>
      </c>
      <c r="H519" s="335"/>
      <c r="I519" s="333"/>
      <c r="J519" s="349"/>
      <c r="K519" s="278"/>
      <c r="L519" s="278"/>
      <c r="M519" s="278"/>
      <c r="N519" s="278"/>
      <c r="O519" s="278"/>
      <c r="P519" s="278"/>
      <c r="Q519" s="180"/>
      <c r="R519" s="180"/>
      <c r="S519" s="180"/>
      <c r="T519" s="180"/>
      <c r="U519" s="180"/>
      <c r="V519" s="180"/>
      <c r="W519" s="180"/>
    </row>
    <row r="520" spans="1:23" x14ac:dyDescent="0.2">
      <c r="A520" s="280"/>
      <c r="B520" s="275">
        <v>2</v>
      </c>
      <c r="C520" s="273"/>
      <c r="E520" s="333"/>
      <c r="F520" s="269"/>
      <c r="G520" s="298" t="str">
        <f t="shared" si="8"/>
        <v/>
      </c>
      <c r="H520" s="335"/>
      <c r="I520" s="333"/>
      <c r="J520" s="349"/>
      <c r="K520" s="278"/>
      <c r="L520" s="278"/>
      <c r="M520" s="278"/>
      <c r="N520" s="278"/>
      <c r="O520" s="278"/>
      <c r="P520" s="278"/>
      <c r="Q520" s="180"/>
      <c r="R520" s="180"/>
      <c r="S520" s="180"/>
      <c r="T520" s="180"/>
      <c r="U520" s="180"/>
      <c r="V520" s="180"/>
      <c r="W520" s="180"/>
    </row>
    <row r="521" spans="1:23" x14ac:dyDescent="0.2">
      <c r="A521" s="280"/>
      <c r="B521" s="275">
        <v>3</v>
      </c>
      <c r="C521" s="273"/>
      <c r="E521" s="333"/>
      <c r="F521" s="269"/>
      <c r="G521" s="298" t="str">
        <f t="shared" si="8"/>
        <v/>
      </c>
      <c r="H521" s="335"/>
      <c r="I521" s="333"/>
      <c r="J521" s="349"/>
      <c r="K521" s="278"/>
      <c r="L521" s="278"/>
      <c r="M521" s="278"/>
      <c r="N521" s="278"/>
      <c r="O521" s="278"/>
      <c r="P521" s="278"/>
      <c r="Q521" s="180"/>
      <c r="R521" s="180"/>
      <c r="S521" s="180"/>
      <c r="T521" s="180"/>
      <c r="U521" s="180"/>
      <c r="V521" s="180"/>
      <c r="W521" s="180"/>
    </row>
    <row r="522" spans="1:23" x14ac:dyDescent="0.2">
      <c r="A522" s="280"/>
      <c r="B522" s="275">
        <v>4</v>
      </c>
      <c r="C522" s="273"/>
      <c r="E522" s="333"/>
      <c r="F522" s="269"/>
      <c r="G522" s="298" t="str">
        <f t="shared" si="8"/>
        <v/>
      </c>
      <c r="H522" s="335"/>
      <c r="I522" s="333"/>
      <c r="J522" s="349"/>
      <c r="K522" s="278"/>
      <c r="L522" s="278"/>
      <c r="M522" s="278"/>
      <c r="N522" s="278"/>
      <c r="O522" s="278"/>
      <c r="P522" s="278"/>
      <c r="Q522" s="180"/>
      <c r="R522" s="180"/>
      <c r="S522" s="180"/>
      <c r="T522" s="180"/>
      <c r="U522" s="180"/>
      <c r="V522" s="180"/>
      <c r="W522" s="180"/>
    </row>
    <row r="523" spans="1:23" x14ac:dyDescent="0.2">
      <c r="A523" s="341"/>
      <c r="B523" s="345">
        <v>5</v>
      </c>
      <c r="C523" s="243"/>
      <c r="E523" s="333"/>
      <c r="F523" s="269"/>
      <c r="G523" s="298" t="str">
        <f t="shared" si="8"/>
        <v/>
      </c>
      <c r="H523" s="335"/>
      <c r="I523" s="333"/>
      <c r="J523" s="349"/>
      <c r="K523" s="278"/>
      <c r="L523" s="278"/>
      <c r="M523" s="278"/>
      <c r="N523" s="278"/>
      <c r="O523" s="278"/>
      <c r="P523" s="278"/>
      <c r="Q523" s="180"/>
      <c r="R523" s="180"/>
      <c r="S523" s="180"/>
      <c r="T523" s="180"/>
      <c r="U523" s="180"/>
      <c r="V523" s="180"/>
      <c r="W523" s="180"/>
    </row>
    <row r="524" spans="1:23" x14ac:dyDescent="0.2">
      <c r="A524" s="180" t="s">
        <v>569</v>
      </c>
      <c r="B524" s="216"/>
      <c r="E524" s="333"/>
      <c r="F524" s="269"/>
      <c r="G524" s="298" t="str">
        <f t="shared" si="8"/>
        <v/>
      </c>
      <c r="H524" s="335"/>
      <c r="I524" s="333"/>
      <c r="J524" s="349"/>
      <c r="K524" s="278"/>
      <c r="L524" s="278"/>
      <c r="M524" s="278"/>
      <c r="N524" s="278"/>
      <c r="O524" s="278"/>
      <c r="P524" s="278"/>
      <c r="Q524" s="180"/>
      <c r="R524" s="180"/>
      <c r="S524" s="180"/>
      <c r="T524" s="180"/>
      <c r="U524" s="180"/>
      <c r="V524" s="180"/>
      <c r="W524" s="180"/>
    </row>
    <row r="525" spans="1:23" x14ac:dyDescent="0.2">
      <c r="A525" s="180" t="s">
        <v>570</v>
      </c>
      <c r="E525" s="333"/>
      <c r="F525" s="269"/>
      <c r="G525" s="298" t="str">
        <f t="shared" si="8"/>
        <v/>
      </c>
      <c r="H525" s="335"/>
      <c r="I525" s="333"/>
      <c r="J525" s="349"/>
      <c r="K525" s="278"/>
      <c r="L525" s="278"/>
      <c r="M525" s="278"/>
      <c r="N525" s="278"/>
      <c r="O525" s="278"/>
      <c r="P525" s="278"/>
      <c r="Q525" s="180"/>
      <c r="R525" s="180"/>
      <c r="S525" s="180"/>
      <c r="T525" s="180"/>
      <c r="U525" s="180"/>
      <c r="V525" s="180"/>
      <c r="W525" s="180"/>
    </row>
    <row r="526" spans="1:23" x14ac:dyDescent="0.2">
      <c r="A526" s="180" t="s">
        <v>571</v>
      </c>
      <c r="E526" s="333"/>
      <c r="F526" s="269"/>
      <c r="G526" s="298" t="str">
        <f t="shared" si="8"/>
        <v/>
      </c>
      <c r="H526" s="335"/>
      <c r="I526" s="333"/>
      <c r="J526" s="349"/>
      <c r="K526" s="278"/>
      <c r="L526" s="278"/>
      <c r="M526" s="278"/>
      <c r="N526" s="278"/>
      <c r="O526" s="278"/>
      <c r="P526" s="278"/>
      <c r="Q526" s="180"/>
      <c r="R526" s="180"/>
      <c r="S526" s="180"/>
      <c r="T526" s="180"/>
      <c r="U526" s="180"/>
      <c r="V526" s="180"/>
      <c r="W526" s="180"/>
    </row>
    <row r="527" spans="1:23" x14ac:dyDescent="0.2">
      <c r="E527" s="333"/>
      <c r="F527" s="269"/>
      <c r="G527" s="298" t="str">
        <f t="shared" si="8"/>
        <v/>
      </c>
      <c r="H527" s="335"/>
      <c r="I527" s="333"/>
      <c r="J527" s="349"/>
      <c r="K527" s="278"/>
      <c r="L527" s="278"/>
      <c r="M527" s="278"/>
      <c r="N527" s="278"/>
      <c r="O527" s="278"/>
      <c r="P527" s="278"/>
      <c r="Q527" s="180"/>
      <c r="R527" s="180"/>
      <c r="S527" s="180"/>
      <c r="T527" s="180"/>
      <c r="U527" s="180"/>
      <c r="V527" s="180"/>
      <c r="W527" s="180"/>
    </row>
    <row r="528" spans="1:23" x14ac:dyDescent="0.2">
      <c r="A528" s="180" t="s">
        <v>240</v>
      </c>
      <c r="E528" s="333"/>
      <c r="F528" s="269"/>
      <c r="G528" s="298" t="str">
        <f t="shared" si="8"/>
        <v/>
      </c>
      <c r="H528" s="335"/>
      <c r="I528" s="333"/>
      <c r="J528" s="349"/>
      <c r="K528" s="278"/>
      <c r="L528" s="278"/>
      <c r="M528" s="278"/>
      <c r="N528" s="278"/>
      <c r="O528" s="278"/>
      <c r="P528" s="278"/>
      <c r="Q528" s="180"/>
      <c r="R528" s="180"/>
      <c r="S528" s="180"/>
      <c r="T528" s="180"/>
      <c r="U528" s="180"/>
      <c r="V528" s="180"/>
      <c r="W528" s="180"/>
    </row>
    <row r="529" spans="1:25" x14ac:dyDescent="0.2">
      <c r="A529" s="836"/>
      <c r="B529" s="837"/>
      <c r="C529" s="838"/>
      <c r="E529" s="333"/>
      <c r="F529" s="269"/>
      <c r="G529" s="298" t="str">
        <f t="shared" si="8"/>
        <v/>
      </c>
      <c r="H529" s="335"/>
      <c r="I529" s="333"/>
      <c r="J529" s="349"/>
      <c r="K529" s="278"/>
      <c r="L529" s="278"/>
      <c r="M529" s="278"/>
      <c r="N529" s="278"/>
      <c r="O529" s="278"/>
      <c r="P529" s="278"/>
      <c r="Q529" s="180"/>
      <c r="R529" s="180"/>
      <c r="S529" s="180"/>
      <c r="T529" s="180"/>
      <c r="U529" s="180"/>
      <c r="V529" s="180"/>
      <c r="W529" s="180"/>
    </row>
    <row r="530" spans="1:25" x14ac:dyDescent="0.2">
      <c r="A530" s="839"/>
      <c r="B530" s="840"/>
      <c r="C530" s="841"/>
      <c r="E530" s="333"/>
      <c r="F530" s="269"/>
      <c r="G530" s="298" t="str">
        <f t="shared" si="8"/>
        <v/>
      </c>
      <c r="H530" s="335"/>
      <c r="I530" s="333"/>
      <c r="J530" s="349"/>
      <c r="K530" s="278"/>
      <c r="L530" s="278"/>
      <c r="M530" s="278"/>
      <c r="N530" s="278"/>
      <c r="O530" s="278"/>
      <c r="P530" s="278"/>
      <c r="Q530" s="180"/>
      <c r="R530" s="180"/>
      <c r="S530" s="180"/>
      <c r="T530" s="180"/>
      <c r="U530" s="180"/>
      <c r="V530" s="180"/>
      <c r="W530" s="180"/>
    </row>
    <row r="531" spans="1:25" x14ac:dyDescent="0.2">
      <c r="A531" s="839"/>
      <c r="B531" s="840"/>
      <c r="C531" s="841"/>
      <c r="E531" s="333"/>
      <c r="F531" s="269"/>
      <c r="G531" s="298" t="str">
        <f t="shared" si="8"/>
        <v/>
      </c>
      <c r="H531" s="335"/>
      <c r="I531" s="333"/>
      <c r="J531" s="349"/>
      <c r="K531" s="278"/>
      <c r="L531" s="278"/>
      <c r="M531" s="278"/>
      <c r="N531" s="278"/>
      <c r="O531" s="278"/>
      <c r="P531" s="278"/>
      <c r="Q531" s="180"/>
      <c r="R531" s="180"/>
      <c r="S531" s="180"/>
      <c r="T531" s="180"/>
      <c r="U531" s="180"/>
      <c r="V531" s="180"/>
      <c r="W531" s="180"/>
    </row>
    <row r="532" spans="1:25" x14ac:dyDescent="0.2">
      <c r="A532" s="839"/>
      <c r="B532" s="840"/>
      <c r="C532" s="841"/>
      <c r="E532" s="333"/>
      <c r="F532" s="269"/>
      <c r="G532" s="298" t="str">
        <f t="shared" si="8"/>
        <v/>
      </c>
      <c r="H532" s="335"/>
      <c r="I532" s="333"/>
      <c r="J532" s="349"/>
      <c r="K532" s="278"/>
      <c r="L532" s="278"/>
      <c r="M532" s="278"/>
      <c r="N532" s="278"/>
      <c r="O532" s="278"/>
      <c r="P532" s="278"/>
      <c r="Q532" s="180"/>
      <c r="R532" s="180"/>
      <c r="S532" s="180"/>
      <c r="T532" s="180"/>
      <c r="U532" s="180"/>
      <c r="V532" s="180"/>
      <c r="W532" s="180"/>
    </row>
    <row r="533" spans="1:25" s="278" customFormat="1" x14ac:dyDescent="0.2">
      <c r="A533" s="839"/>
      <c r="B533" s="840"/>
      <c r="C533" s="841"/>
      <c r="D533" s="180"/>
      <c r="E533" s="333"/>
      <c r="F533" s="269"/>
      <c r="G533" s="298" t="str">
        <f t="shared" si="8"/>
        <v/>
      </c>
      <c r="H533" s="335"/>
      <c r="I533" s="333"/>
      <c r="J533" s="349"/>
      <c r="Q533" s="180"/>
      <c r="R533" s="180"/>
      <c r="S533" s="180"/>
      <c r="T533" s="180"/>
      <c r="U533" s="180"/>
      <c r="V533" s="180"/>
      <c r="W533" s="180"/>
      <c r="X533" s="180"/>
      <c r="Y533" s="180"/>
    </row>
    <row r="534" spans="1:25" x14ac:dyDescent="0.2">
      <c r="A534" s="842"/>
      <c r="B534" s="843"/>
      <c r="C534" s="844"/>
      <c r="E534" s="333"/>
      <c r="F534" s="269"/>
      <c r="G534" s="298" t="str">
        <f t="shared" si="8"/>
        <v/>
      </c>
      <c r="H534" s="335"/>
      <c r="I534" s="333"/>
      <c r="J534" s="349"/>
      <c r="K534" s="278"/>
      <c r="L534" s="278"/>
      <c r="M534" s="278"/>
      <c r="N534" s="278"/>
      <c r="O534" s="278"/>
      <c r="P534" s="278"/>
      <c r="Q534" s="180"/>
      <c r="R534" s="180"/>
      <c r="S534" s="180"/>
      <c r="T534" s="180"/>
      <c r="U534" s="180"/>
      <c r="V534" s="180"/>
      <c r="W534" s="180"/>
    </row>
    <row r="535" spans="1:25" x14ac:dyDescent="0.2">
      <c r="E535" s="333"/>
      <c r="F535" s="269"/>
      <c r="G535" s="298" t="str">
        <f t="shared" si="8"/>
        <v/>
      </c>
      <c r="H535" s="335"/>
      <c r="I535" s="333"/>
      <c r="J535" s="349"/>
      <c r="K535" s="278"/>
      <c r="L535" s="278"/>
      <c r="M535" s="278"/>
      <c r="N535" s="278"/>
      <c r="O535" s="278"/>
      <c r="P535" s="278"/>
      <c r="Q535" s="180"/>
      <c r="R535" s="180"/>
      <c r="S535" s="180"/>
      <c r="T535" s="180"/>
      <c r="U535" s="180"/>
      <c r="V535" s="180"/>
      <c r="W535" s="180"/>
    </row>
    <row r="536" spans="1:25" x14ac:dyDescent="0.2">
      <c r="E536" s="333"/>
      <c r="F536" s="269"/>
      <c r="G536" s="298" t="str">
        <f t="shared" si="8"/>
        <v/>
      </c>
      <c r="H536" s="335"/>
      <c r="I536" s="333"/>
      <c r="J536" s="349"/>
      <c r="K536" s="278"/>
      <c r="L536" s="278"/>
      <c r="M536" s="278"/>
      <c r="N536" s="278"/>
      <c r="O536" s="278"/>
      <c r="P536" s="278"/>
      <c r="Q536" s="180"/>
      <c r="R536" s="180"/>
      <c r="S536" s="180"/>
      <c r="T536" s="180"/>
      <c r="U536" s="180"/>
      <c r="V536" s="180"/>
      <c r="W536" s="180"/>
    </row>
    <row r="537" spans="1:25" x14ac:dyDescent="0.2">
      <c r="E537" s="333"/>
      <c r="F537" s="269"/>
      <c r="G537" s="298" t="str">
        <f t="shared" si="8"/>
        <v/>
      </c>
      <c r="H537" s="335"/>
      <c r="I537" s="333"/>
      <c r="J537" s="349"/>
      <c r="K537" s="278"/>
      <c r="L537" s="278"/>
      <c r="M537" s="278"/>
      <c r="N537" s="278"/>
      <c r="O537" s="278"/>
      <c r="P537" s="278"/>
      <c r="Q537" s="180"/>
      <c r="R537" s="180"/>
      <c r="S537" s="180"/>
      <c r="T537" s="180"/>
      <c r="U537" s="180"/>
      <c r="V537" s="180"/>
      <c r="W537" s="180"/>
    </row>
    <row r="538" spans="1:25" ht="12.75" customHeight="1" x14ac:dyDescent="0.2">
      <c r="E538" s="333"/>
      <c r="F538" s="269"/>
      <c r="G538" s="298" t="str">
        <f t="shared" si="8"/>
        <v/>
      </c>
      <c r="H538" s="335"/>
      <c r="I538" s="333"/>
      <c r="J538" s="349"/>
      <c r="K538" s="278"/>
      <c r="L538" s="278"/>
      <c r="M538" s="278"/>
      <c r="N538" s="278"/>
      <c r="O538" s="278"/>
      <c r="P538" s="278"/>
      <c r="Q538" s="180"/>
      <c r="R538" s="180"/>
      <c r="S538" s="180"/>
      <c r="T538" s="180"/>
      <c r="U538" s="180"/>
      <c r="V538" s="180"/>
      <c r="W538" s="180"/>
    </row>
    <row r="539" spans="1:25" x14ac:dyDescent="0.2">
      <c r="E539" s="333"/>
      <c r="F539" s="269"/>
      <c r="G539" s="298" t="str">
        <f t="shared" si="8"/>
        <v/>
      </c>
      <c r="H539" s="335"/>
      <c r="I539" s="333"/>
      <c r="J539" s="349"/>
      <c r="K539" s="278"/>
      <c r="L539" s="278"/>
      <c r="M539" s="278"/>
      <c r="N539" s="278"/>
      <c r="O539" s="278"/>
      <c r="P539" s="278"/>
      <c r="Q539" s="180"/>
      <c r="R539" s="180"/>
      <c r="S539" s="180"/>
      <c r="T539" s="180"/>
      <c r="U539" s="180"/>
      <c r="V539" s="180"/>
      <c r="W539" s="180"/>
    </row>
    <row r="540" spans="1:25" x14ac:dyDescent="0.2">
      <c r="E540" s="333"/>
      <c r="F540" s="269"/>
      <c r="G540" s="298" t="str">
        <f t="shared" si="8"/>
        <v/>
      </c>
      <c r="H540" s="335"/>
      <c r="I540" s="333"/>
      <c r="J540" s="349"/>
      <c r="K540" s="278"/>
      <c r="L540" s="278"/>
      <c r="M540" s="278"/>
      <c r="N540" s="278"/>
      <c r="O540" s="278"/>
      <c r="P540" s="278"/>
      <c r="Q540" s="180"/>
      <c r="R540" s="180"/>
      <c r="S540" s="180"/>
      <c r="T540" s="180"/>
      <c r="U540" s="180"/>
      <c r="V540" s="180"/>
      <c r="W540" s="180"/>
    </row>
    <row r="541" spans="1:25" x14ac:dyDescent="0.2">
      <c r="E541" s="333"/>
      <c r="F541" s="269"/>
      <c r="G541" s="298" t="str">
        <f t="shared" si="8"/>
        <v/>
      </c>
      <c r="H541" s="335"/>
      <c r="I541" s="333"/>
      <c r="J541" s="349"/>
      <c r="K541" s="278"/>
      <c r="L541" s="278"/>
      <c r="M541" s="278"/>
      <c r="N541" s="278"/>
      <c r="O541" s="278"/>
      <c r="P541" s="278"/>
      <c r="Q541" s="180"/>
      <c r="R541" s="180"/>
      <c r="S541" s="180"/>
      <c r="T541" s="180"/>
      <c r="U541" s="180"/>
      <c r="V541" s="180"/>
      <c r="W541" s="180"/>
    </row>
    <row r="542" spans="1:25" x14ac:dyDescent="0.2">
      <c r="E542" s="333"/>
      <c r="F542" s="269"/>
      <c r="G542" s="298" t="str">
        <f t="shared" si="8"/>
        <v/>
      </c>
      <c r="H542" s="335"/>
      <c r="I542" s="333"/>
      <c r="J542" s="349"/>
      <c r="K542" s="278"/>
      <c r="L542" s="278"/>
      <c r="M542" s="278"/>
      <c r="N542" s="278"/>
      <c r="O542" s="278"/>
      <c r="P542" s="278"/>
      <c r="Q542" s="180"/>
      <c r="R542" s="180"/>
      <c r="S542" s="180"/>
      <c r="T542" s="180"/>
      <c r="U542" s="180"/>
      <c r="V542" s="180"/>
      <c r="W542" s="180"/>
    </row>
    <row r="543" spans="1:25" x14ac:dyDescent="0.2">
      <c r="E543" s="333"/>
      <c r="F543" s="269"/>
      <c r="G543" s="298" t="str">
        <f t="shared" si="8"/>
        <v/>
      </c>
      <c r="H543" s="335"/>
      <c r="I543" s="333"/>
      <c r="J543" s="349"/>
      <c r="K543" s="278"/>
      <c r="L543" s="278"/>
      <c r="M543" s="278"/>
      <c r="N543" s="278"/>
      <c r="O543" s="278"/>
      <c r="P543" s="278"/>
      <c r="Q543" s="180"/>
      <c r="R543" s="180"/>
      <c r="S543" s="180"/>
      <c r="T543" s="180"/>
      <c r="U543" s="180"/>
      <c r="V543" s="180"/>
      <c r="W543" s="180"/>
    </row>
    <row r="544" spans="1:25" x14ac:dyDescent="0.2">
      <c r="E544" s="333"/>
      <c r="F544" s="269"/>
      <c r="G544" s="298" t="str">
        <f t="shared" si="8"/>
        <v/>
      </c>
      <c r="H544" s="335"/>
      <c r="I544" s="333"/>
      <c r="J544" s="349"/>
      <c r="K544" s="278"/>
      <c r="L544" s="278"/>
      <c r="M544" s="278"/>
      <c r="N544" s="278"/>
      <c r="O544" s="278"/>
      <c r="P544" s="278"/>
      <c r="Q544" s="180"/>
      <c r="R544" s="180"/>
      <c r="S544" s="180"/>
      <c r="T544" s="180"/>
      <c r="U544" s="180"/>
      <c r="V544" s="180"/>
      <c r="W544" s="180"/>
    </row>
    <row r="545" spans="5:23" x14ac:dyDescent="0.2">
      <c r="E545" s="333"/>
      <c r="F545" s="269"/>
      <c r="G545" s="298" t="str">
        <f t="shared" si="8"/>
        <v/>
      </c>
      <c r="H545" s="335"/>
      <c r="I545" s="333"/>
      <c r="J545" s="349"/>
      <c r="K545" s="278"/>
      <c r="L545" s="278"/>
      <c r="M545" s="278"/>
      <c r="N545" s="278"/>
      <c r="O545" s="278"/>
      <c r="P545" s="278"/>
      <c r="Q545" s="180"/>
      <c r="R545" s="180"/>
      <c r="S545" s="180"/>
      <c r="T545" s="180"/>
      <c r="U545" s="180"/>
      <c r="V545" s="180"/>
      <c r="W545" s="180"/>
    </row>
    <row r="546" spans="5:23" x14ac:dyDescent="0.2">
      <c r="E546" s="333"/>
      <c r="F546" s="269"/>
      <c r="G546" s="298" t="str">
        <f t="shared" si="8"/>
        <v/>
      </c>
      <c r="H546" s="335"/>
      <c r="I546" s="333"/>
      <c r="J546" s="349"/>
      <c r="K546" s="278"/>
      <c r="L546" s="278"/>
      <c r="M546" s="278"/>
      <c r="N546" s="278"/>
      <c r="O546" s="278"/>
      <c r="P546" s="278"/>
      <c r="Q546" s="180"/>
      <c r="R546" s="180"/>
      <c r="S546" s="180"/>
      <c r="T546" s="180"/>
      <c r="U546" s="180"/>
      <c r="V546" s="180"/>
      <c r="W546" s="180"/>
    </row>
    <row r="547" spans="5:23" x14ac:dyDescent="0.2">
      <c r="E547" s="394"/>
      <c r="F547" s="269"/>
      <c r="G547" s="332"/>
      <c r="H547" s="398"/>
      <c r="I547" s="394"/>
      <c r="J547" s="349"/>
      <c r="K547" s="278"/>
      <c r="L547" s="278"/>
      <c r="M547" s="278"/>
      <c r="N547" s="278"/>
      <c r="O547" s="278"/>
      <c r="P547" s="278"/>
      <c r="Q547" s="180"/>
      <c r="R547" s="180"/>
      <c r="S547" s="180"/>
      <c r="T547" s="180"/>
      <c r="U547" s="180"/>
      <c r="V547" s="180"/>
      <c r="W547" s="180"/>
    </row>
    <row r="548" spans="5:23" x14ac:dyDescent="0.2">
      <c r="E548" s="394"/>
      <c r="F548" s="269"/>
      <c r="G548" s="332"/>
      <c r="H548" s="398"/>
      <c r="I548" s="394"/>
      <c r="J548" s="349"/>
      <c r="K548" s="278"/>
      <c r="L548" s="278"/>
      <c r="M548" s="278"/>
      <c r="N548" s="278"/>
      <c r="O548" s="278"/>
      <c r="P548" s="278"/>
      <c r="Q548" s="180"/>
      <c r="R548" s="180"/>
      <c r="S548" s="180"/>
      <c r="T548" s="180"/>
      <c r="U548" s="180"/>
      <c r="V548" s="180"/>
      <c r="W548" s="180"/>
    </row>
    <row r="549" spans="5:23" x14ac:dyDescent="0.2">
      <c r="E549" s="333"/>
      <c r="F549" s="269"/>
      <c r="G549" s="298" t="str">
        <f t="shared" si="8"/>
        <v/>
      </c>
      <c r="H549" s="335"/>
      <c r="I549" s="333"/>
      <c r="J549" s="349"/>
      <c r="K549" s="278"/>
      <c r="L549" s="278"/>
      <c r="M549" s="278"/>
      <c r="N549" s="278"/>
      <c r="O549" s="278"/>
      <c r="P549" s="278"/>
      <c r="Q549" s="180"/>
      <c r="R549" s="180"/>
      <c r="S549" s="180"/>
      <c r="T549" s="180"/>
      <c r="U549" s="180"/>
      <c r="V549" s="180"/>
      <c r="W549" s="180"/>
    </row>
    <row r="550" spans="5:23" x14ac:dyDescent="0.2">
      <c r="E550" s="333"/>
      <c r="F550" s="269"/>
      <c r="G550" s="298" t="str">
        <f t="shared" si="8"/>
        <v/>
      </c>
      <c r="H550" s="335"/>
      <c r="I550" s="333"/>
      <c r="J550" s="349"/>
      <c r="K550" s="278"/>
      <c r="L550" s="278"/>
      <c r="M550" s="278"/>
      <c r="N550" s="278"/>
      <c r="O550" s="278"/>
      <c r="P550" s="278"/>
      <c r="Q550" s="180"/>
      <c r="R550" s="180"/>
      <c r="S550" s="180"/>
      <c r="T550" s="180"/>
      <c r="U550" s="180"/>
      <c r="V550" s="180"/>
      <c r="W550" s="180"/>
    </row>
    <row r="551" spans="5:23" x14ac:dyDescent="0.2">
      <c r="E551" s="333"/>
      <c r="F551" s="269"/>
      <c r="G551" s="298" t="str">
        <f t="shared" si="8"/>
        <v/>
      </c>
      <c r="H551" s="335"/>
      <c r="I551" s="333"/>
      <c r="J551" s="349"/>
      <c r="K551" s="278"/>
      <c r="L551" s="278"/>
      <c r="M551" s="278"/>
      <c r="N551" s="278"/>
      <c r="O551" s="278"/>
      <c r="P551" s="278"/>
      <c r="Q551" s="180"/>
      <c r="R551" s="180"/>
      <c r="S551" s="180"/>
      <c r="T551" s="180"/>
      <c r="U551" s="180"/>
      <c r="V551" s="180"/>
      <c r="W551" s="180"/>
    </row>
    <row r="552" spans="5:23" x14ac:dyDescent="0.2">
      <c r="E552" s="333"/>
      <c r="F552" s="269"/>
      <c r="G552" s="298" t="str">
        <f t="shared" si="8"/>
        <v/>
      </c>
      <c r="H552" s="335"/>
      <c r="I552" s="333"/>
      <c r="J552" s="349"/>
      <c r="K552" s="278"/>
      <c r="L552" s="278"/>
      <c r="M552" s="278"/>
      <c r="N552" s="278"/>
      <c r="O552" s="278"/>
      <c r="P552" s="278"/>
      <c r="Q552" s="180"/>
      <c r="R552" s="180"/>
      <c r="S552" s="180"/>
      <c r="T552" s="180"/>
      <c r="U552" s="180"/>
      <c r="V552" s="180"/>
      <c r="W552" s="180"/>
    </row>
    <row r="553" spans="5:23" x14ac:dyDescent="0.2">
      <c r="E553" s="333"/>
      <c r="F553" s="269"/>
      <c r="G553" s="298" t="str">
        <f t="shared" si="8"/>
        <v/>
      </c>
      <c r="H553" s="335"/>
      <c r="I553" s="333"/>
      <c r="J553" s="349"/>
      <c r="K553" s="278"/>
      <c r="L553" s="278"/>
      <c r="M553" s="278"/>
      <c r="N553" s="278"/>
      <c r="O553" s="278"/>
      <c r="P553" s="278"/>
      <c r="Q553" s="180"/>
      <c r="R553" s="180"/>
      <c r="S553" s="180"/>
      <c r="T553" s="180"/>
      <c r="U553" s="180"/>
      <c r="V553" s="180"/>
      <c r="W553" s="180"/>
    </row>
    <row r="554" spans="5:23" x14ac:dyDescent="0.2">
      <c r="E554" s="333"/>
      <c r="F554" s="269"/>
      <c r="G554" s="332" t="str">
        <f t="shared" si="8"/>
        <v/>
      </c>
      <c r="H554" s="335"/>
      <c r="I554" s="333"/>
      <c r="J554" s="349"/>
      <c r="K554" s="278"/>
      <c r="L554" s="278"/>
      <c r="M554" s="278"/>
      <c r="N554" s="278"/>
      <c r="O554" s="278"/>
      <c r="P554" s="278"/>
      <c r="Q554" s="180"/>
      <c r="R554" s="180"/>
      <c r="S554" s="180"/>
      <c r="T554" s="180"/>
      <c r="U554" s="180"/>
      <c r="V554" s="180"/>
      <c r="W554" s="180"/>
    </row>
    <row r="555" spans="5:23" x14ac:dyDescent="0.2">
      <c r="E555" s="333"/>
      <c r="F555" s="269"/>
      <c r="G555" s="298" t="str">
        <f t="shared" si="8"/>
        <v/>
      </c>
      <c r="H555" s="335"/>
      <c r="I555" s="333"/>
      <c r="J555" s="349"/>
      <c r="K555" s="278"/>
      <c r="L555" s="278"/>
      <c r="M555" s="278"/>
      <c r="N555" s="278"/>
      <c r="O555" s="278"/>
      <c r="P555" s="278"/>
      <c r="Q555" s="180"/>
      <c r="R555" s="180"/>
      <c r="S555" s="180"/>
      <c r="T555" s="180"/>
      <c r="U555" s="180"/>
      <c r="V555" s="180"/>
      <c r="W555" s="180"/>
    </row>
    <row r="556" spans="5:23" x14ac:dyDescent="0.2">
      <c r="E556" s="333"/>
      <c r="F556" s="269"/>
      <c r="G556" s="298" t="str">
        <f t="shared" si="8"/>
        <v/>
      </c>
      <c r="H556" s="335"/>
      <c r="I556" s="333"/>
      <c r="J556" s="349"/>
      <c r="K556" s="278"/>
      <c r="L556" s="278"/>
      <c r="M556" s="278"/>
      <c r="N556" s="278"/>
      <c r="O556" s="278"/>
      <c r="P556" s="278"/>
      <c r="Q556" s="180"/>
      <c r="R556" s="180"/>
      <c r="S556" s="180"/>
      <c r="T556" s="180"/>
      <c r="U556" s="180"/>
      <c r="V556" s="180"/>
      <c r="W556" s="180"/>
    </row>
    <row r="557" spans="5:23" x14ac:dyDescent="0.2">
      <c r="E557" s="333"/>
      <c r="F557" s="269"/>
      <c r="G557" s="298" t="str">
        <f t="shared" si="8"/>
        <v/>
      </c>
      <c r="H557" s="335"/>
      <c r="I557" s="333"/>
      <c r="J557" s="349"/>
      <c r="K557" s="278"/>
      <c r="L557" s="278"/>
      <c r="M557" s="278"/>
      <c r="N557" s="278"/>
      <c r="O557" s="278"/>
      <c r="P557" s="278"/>
      <c r="Q557" s="180"/>
      <c r="R557" s="180"/>
      <c r="S557" s="180"/>
      <c r="T557" s="180"/>
      <c r="U557" s="180"/>
      <c r="V557" s="180"/>
      <c r="W557" s="180"/>
    </row>
    <row r="558" spans="5:23" x14ac:dyDescent="0.2">
      <c r="E558" s="333"/>
      <c r="F558" s="269"/>
      <c r="G558" s="298" t="str">
        <f t="shared" si="8"/>
        <v/>
      </c>
      <c r="H558" s="335"/>
      <c r="I558" s="333"/>
      <c r="J558" s="349"/>
      <c r="K558" s="278"/>
      <c r="L558" s="278"/>
      <c r="M558" s="278"/>
      <c r="N558" s="278"/>
      <c r="O558" s="278"/>
      <c r="P558" s="278"/>
      <c r="Q558" s="180"/>
      <c r="R558" s="180"/>
      <c r="S558" s="180"/>
      <c r="T558" s="180"/>
      <c r="U558" s="180"/>
      <c r="V558" s="180"/>
      <c r="W558" s="180"/>
    </row>
    <row r="559" spans="5:23" x14ac:dyDescent="0.2">
      <c r="E559" s="333"/>
      <c r="F559" s="269"/>
      <c r="G559" s="298" t="str">
        <f t="shared" si="8"/>
        <v/>
      </c>
      <c r="H559" s="335"/>
      <c r="I559" s="333"/>
      <c r="J559" s="349"/>
      <c r="K559" s="278"/>
      <c r="L559" s="278"/>
      <c r="M559" s="278"/>
      <c r="N559" s="278"/>
      <c r="O559" s="278"/>
      <c r="P559" s="278"/>
      <c r="Q559" s="180"/>
      <c r="R559" s="180"/>
      <c r="S559" s="180"/>
      <c r="T559" s="180"/>
      <c r="U559" s="180"/>
      <c r="V559" s="180"/>
      <c r="W559" s="180"/>
    </row>
    <row r="560" spans="5:23" x14ac:dyDescent="0.2">
      <c r="E560" s="394"/>
      <c r="F560" s="269"/>
      <c r="G560" s="332"/>
      <c r="H560" s="398"/>
      <c r="I560" s="394"/>
      <c r="J560" s="349"/>
      <c r="K560" s="278"/>
      <c r="L560" s="278"/>
      <c r="M560" s="278"/>
      <c r="N560" s="278"/>
      <c r="O560" s="278"/>
      <c r="P560" s="278"/>
      <c r="Q560" s="180"/>
      <c r="R560" s="180"/>
      <c r="S560" s="180"/>
      <c r="T560" s="180"/>
      <c r="U560" s="180"/>
      <c r="V560" s="180"/>
      <c r="W560" s="180"/>
    </row>
    <row r="561" spans="5:23" x14ac:dyDescent="0.2">
      <c r="E561" s="333"/>
      <c r="F561" s="269"/>
      <c r="G561" s="298" t="str">
        <f t="shared" si="8"/>
        <v/>
      </c>
      <c r="H561" s="335"/>
      <c r="I561" s="333"/>
      <c r="J561" s="349"/>
      <c r="K561" s="278"/>
      <c r="L561" s="278"/>
      <c r="M561" s="278"/>
      <c r="N561" s="278"/>
      <c r="O561" s="278"/>
      <c r="P561" s="278"/>
      <c r="Q561" s="180"/>
      <c r="R561" s="180"/>
      <c r="S561" s="180"/>
      <c r="T561" s="180"/>
      <c r="U561" s="180"/>
      <c r="V561" s="180"/>
      <c r="W561" s="180"/>
    </row>
    <row r="562" spans="5:23" x14ac:dyDescent="0.2">
      <c r="E562" s="333"/>
      <c r="F562" s="269"/>
      <c r="G562" s="298" t="str">
        <f t="shared" si="8"/>
        <v/>
      </c>
      <c r="H562" s="335"/>
      <c r="I562" s="333"/>
      <c r="J562" s="349"/>
      <c r="K562" s="278"/>
      <c r="L562" s="278"/>
      <c r="M562" s="278"/>
      <c r="N562" s="278"/>
      <c r="O562" s="278"/>
      <c r="P562" s="278"/>
      <c r="Q562" s="180"/>
      <c r="R562" s="180"/>
      <c r="S562" s="180"/>
      <c r="T562" s="180"/>
      <c r="U562" s="180"/>
      <c r="V562" s="180"/>
      <c r="W562" s="180"/>
    </row>
    <row r="563" spans="5:23" x14ac:dyDescent="0.2">
      <c r="E563" s="333"/>
      <c r="F563" s="269"/>
      <c r="G563" s="298" t="str">
        <f t="shared" si="8"/>
        <v/>
      </c>
      <c r="H563" s="335"/>
      <c r="I563" s="333"/>
      <c r="J563" s="349"/>
      <c r="K563" s="278"/>
      <c r="L563" s="278"/>
      <c r="M563" s="278"/>
      <c r="N563" s="278"/>
      <c r="O563" s="278"/>
      <c r="P563" s="278"/>
      <c r="Q563" s="180"/>
      <c r="R563" s="180"/>
      <c r="S563" s="180"/>
      <c r="T563" s="180"/>
      <c r="U563" s="180"/>
      <c r="V563" s="180"/>
      <c r="W563" s="180"/>
    </row>
    <row r="564" spans="5:23" x14ac:dyDescent="0.2">
      <c r="E564" s="342" t="s">
        <v>157</v>
      </c>
      <c r="F564" s="269"/>
      <c r="G564" s="298" t="str">
        <f t="shared" si="8"/>
        <v/>
      </c>
      <c r="H564" s="335"/>
      <c r="I564" s="333"/>
      <c r="J564" s="349"/>
      <c r="K564" s="278"/>
      <c r="L564" s="278"/>
      <c r="M564" s="278"/>
      <c r="N564" s="278"/>
      <c r="O564" s="278"/>
      <c r="P564" s="278"/>
      <c r="Q564" s="180"/>
      <c r="R564" s="180"/>
      <c r="S564" s="180"/>
      <c r="T564" s="180"/>
      <c r="U564" s="180"/>
      <c r="V564" s="180"/>
      <c r="W564" s="180"/>
    </row>
    <row r="565" spans="5:23" x14ac:dyDescent="0.2">
      <c r="E565" s="180" t="s">
        <v>548</v>
      </c>
      <c r="J565" s="278"/>
      <c r="K565" s="278"/>
      <c r="L565" s="278"/>
      <c r="M565" s="278"/>
      <c r="N565" s="278"/>
      <c r="O565" s="278"/>
      <c r="P565" s="278"/>
      <c r="Q565" s="180"/>
      <c r="R565" s="180"/>
      <c r="S565" s="180"/>
      <c r="T565" s="180"/>
      <c r="U565" s="180"/>
      <c r="V565" s="180"/>
      <c r="W565" s="180"/>
    </row>
  </sheetData>
  <sheetProtection sheet="1" objects="1" scenarios="1" selectLockedCells="1"/>
  <customSheetViews>
    <customSheetView guid="{AFD003A8-502D-4A9E-A928-D54423FD02CD}" scale="80" showPageBreaks="1" printArea="1" view="pageBreakPreview">
      <pane ySplit="33" topLeftCell="A529" activePane="bottomLeft" state="frozen"/>
      <selection pane="bottomLeft" activeCell="N47" sqref="N47:N52"/>
      <rowBreaks count="8" manualBreakCount="8">
        <brk id="62" max="9" man="1"/>
        <brk id="124" max="9" man="1"/>
        <brk id="186" max="9" man="1"/>
        <brk id="248" max="9" man="1"/>
        <brk id="310" max="9" man="1"/>
        <brk id="372" max="9" man="1"/>
        <brk id="434" max="9" man="1"/>
        <brk id="496" max="9" man="1"/>
      </rowBreaks>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91">
    <mergeCell ref="A15:J16"/>
    <mergeCell ref="E12:G12"/>
    <mergeCell ref="F13:G13"/>
    <mergeCell ref="F14:G14"/>
    <mergeCell ref="E65:J65"/>
    <mergeCell ref="A65:C65"/>
    <mergeCell ref="C21:D21"/>
    <mergeCell ref="C23:D23"/>
    <mergeCell ref="C24:D24"/>
    <mergeCell ref="A14:B14"/>
    <mergeCell ref="C14:D14"/>
    <mergeCell ref="C26:D26"/>
    <mergeCell ref="G31:J31"/>
    <mergeCell ref="A12:B13"/>
    <mergeCell ref="C12:D13"/>
    <mergeCell ref="C31:F31"/>
    <mergeCell ref="A128:C128"/>
    <mergeCell ref="E128:J128"/>
    <mergeCell ref="J66:J67"/>
    <mergeCell ref="A88:C93"/>
    <mergeCell ref="I66:I67"/>
    <mergeCell ref="E66:E67"/>
    <mergeCell ref="F66:F67"/>
    <mergeCell ref="G66:G67"/>
    <mergeCell ref="A254:C254"/>
    <mergeCell ref="E254:J254"/>
    <mergeCell ref="A151:C156"/>
    <mergeCell ref="E255:E256"/>
    <mergeCell ref="J255:J256"/>
    <mergeCell ref="A214:C219"/>
    <mergeCell ref="E191:J191"/>
    <mergeCell ref="E192:E193"/>
    <mergeCell ref="F192:F193"/>
    <mergeCell ref="G192:G193"/>
    <mergeCell ref="F255:F256"/>
    <mergeCell ref="G255:G256"/>
    <mergeCell ref="H255:H256"/>
    <mergeCell ref="I255:I256"/>
    <mergeCell ref="J129:J130"/>
    <mergeCell ref="A191:C191"/>
    <mergeCell ref="H192:H193"/>
    <mergeCell ref="I192:I193"/>
    <mergeCell ref="J192:J193"/>
    <mergeCell ref="E129:E130"/>
    <mergeCell ref="F129:F130"/>
    <mergeCell ref="G129:G130"/>
    <mergeCell ref="H129:H130"/>
    <mergeCell ref="I129:I130"/>
    <mergeCell ref="J444:J445"/>
    <mergeCell ref="J381:J382"/>
    <mergeCell ref="A380:C380"/>
    <mergeCell ref="E380:J380"/>
    <mergeCell ref="E381:E382"/>
    <mergeCell ref="F381:F382"/>
    <mergeCell ref="G381:G382"/>
    <mergeCell ref="H381:H382"/>
    <mergeCell ref="I381:I382"/>
    <mergeCell ref="A443:C443"/>
    <mergeCell ref="E443:J443"/>
    <mergeCell ref="A277:C282"/>
    <mergeCell ref="A403:C408"/>
    <mergeCell ref="H318:H319"/>
    <mergeCell ref="I318:I319"/>
    <mergeCell ref="A317:C317"/>
    <mergeCell ref="E317:J317"/>
    <mergeCell ref="J318:J319"/>
    <mergeCell ref="E318:E319"/>
    <mergeCell ref="F318:F319"/>
    <mergeCell ref="G318:G319"/>
    <mergeCell ref="A340:C345"/>
    <mergeCell ref="A466:C471"/>
    <mergeCell ref="A529:C534"/>
    <mergeCell ref="H66:H67"/>
    <mergeCell ref="A506:C506"/>
    <mergeCell ref="E506:J506"/>
    <mergeCell ref="E507:E508"/>
    <mergeCell ref="F507:F508"/>
    <mergeCell ref="G507:G508"/>
    <mergeCell ref="H507:H508"/>
    <mergeCell ref="I507:I508"/>
    <mergeCell ref="J507:J508"/>
    <mergeCell ref="E444:E445"/>
    <mergeCell ref="F444:F445"/>
    <mergeCell ref="G444:G445"/>
    <mergeCell ref="H444:H445"/>
    <mergeCell ref="I444:I445"/>
    <mergeCell ref="A8:J10"/>
    <mergeCell ref="H3:I4"/>
    <mergeCell ref="C3:E3"/>
    <mergeCell ref="C4:E4"/>
    <mergeCell ref="C5:E5"/>
  </mergeCells>
  <conditionalFormatting sqref="G68:G123 G131:G186 G194:G249 G257:G312 G320:G375 G383:G438 G446:G501 G509:G564">
    <cfRule type="containsBlanks" priority="1" stopIfTrue="1">
      <formula>LEN(TRIM(G68))=0</formula>
    </cfRule>
    <cfRule type="cellIs" dxfId="29" priority="2" stopIfTrue="1" operator="lessThan">
      <formula>$H$6</formula>
    </cfRule>
    <cfRule type="cellIs" dxfId="28" priority="3" stopIfTrue="1" operator="greaterThan">
      <formula>$I$6</formula>
    </cfRule>
  </conditionalFormatting>
  <dataValidations disablePrompts="1" count="2">
    <dataValidation type="list" allowBlank="1" showInputMessage="1" showErrorMessage="1" sqref="A14:D14 D27 H68:I123 H131:I186 H194:I249 H257:I312 H320:I375 H383:I438 H446:I501 H509:I564">
      <formula1>YesOrNo</formula1>
    </dataValidation>
    <dataValidation type="list" allowBlank="1" showInputMessage="1" showErrorMessage="1" sqref="E14">
      <formula1>PassOrFail</formula1>
    </dataValidation>
  </dataValidations>
  <pageMargins left="0.78740157480314965" right="0.39370078740157483" top="0.59055118110236227" bottom="0.59055118110236227" header="0.39370078740157483" footer="0.39370078740157483"/>
  <pageSetup paperSize="9" scale="96"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8" manualBreakCount="8">
    <brk id="61" min="1" max="9" man="1"/>
    <brk id="124" min="1" max="9" man="1"/>
    <brk id="187" min="1" max="9" man="1"/>
    <brk id="250" min="1" max="9" man="1"/>
    <brk id="313" min="1" max="9" man="1"/>
    <brk id="376" min="1" max="9" man="1"/>
    <brk id="439" min="1" max="9" man="1"/>
    <brk id="502" min="1" max="9"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E88"/>
  <sheetViews>
    <sheetView tabSelected="1" view="pageBreakPreview" zoomScale="80" zoomScaleNormal="80" zoomScaleSheetLayoutView="80" workbookViewId="0">
      <pane ySplit="20" topLeftCell="A44" activePane="bottomLeft" state="frozen"/>
      <selection activeCell="K43" sqref="K43"/>
      <selection pane="bottomLeft" activeCell="K43" sqref="K43"/>
    </sheetView>
  </sheetViews>
  <sheetFormatPr defaultRowHeight="12.75" x14ac:dyDescent="0.2"/>
  <cols>
    <col min="1" max="9" width="9" style="180" customWidth="1"/>
    <col min="10" max="10" width="9.7109375" style="180" customWidth="1"/>
    <col min="11" max="11" width="9" style="180" customWidth="1"/>
    <col min="12" max="16" width="9.140625" style="180"/>
    <col min="17" max="23" width="9.140625" style="278"/>
    <col min="24" max="16384" width="9.140625" style="180"/>
  </cols>
  <sheetData>
    <row r="1" spans="1:23" x14ac:dyDescent="0.2">
      <c r="A1" s="215" t="s">
        <v>653</v>
      </c>
    </row>
    <row r="3" spans="1:23" ht="12.75" customHeight="1" x14ac:dyDescent="0.2">
      <c r="A3" s="216" t="s">
        <v>129</v>
      </c>
      <c r="B3" s="216"/>
      <c r="C3" s="830"/>
      <c r="D3" s="830"/>
      <c r="E3" s="830"/>
      <c r="J3" s="946"/>
      <c r="K3" s="947"/>
      <c r="L3" s="384" t="s">
        <v>721</v>
      </c>
      <c r="M3" s="384" t="s">
        <v>722</v>
      </c>
    </row>
    <row r="4" spans="1:23" ht="12.75" customHeight="1" x14ac:dyDescent="0.2">
      <c r="A4" s="216" t="s">
        <v>464</v>
      </c>
      <c r="B4" s="216"/>
      <c r="C4" s="831"/>
      <c r="D4" s="831"/>
      <c r="E4" s="831"/>
      <c r="K4" s="275" t="s">
        <v>472</v>
      </c>
      <c r="L4" s="395"/>
      <c r="M4" s="336"/>
      <c r="N4" s="180" t="s">
        <v>475</v>
      </c>
    </row>
    <row r="5" spans="1:23" ht="12.75" customHeight="1" x14ac:dyDescent="0.2">
      <c r="A5" s="216" t="s">
        <v>711</v>
      </c>
      <c r="B5" s="216"/>
      <c r="C5" s="831"/>
      <c r="D5" s="831"/>
      <c r="E5" s="831"/>
      <c r="K5" s="242" t="s">
        <v>473</v>
      </c>
      <c r="L5" s="395"/>
      <c r="M5" s="336"/>
      <c r="N5" s="180" t="s">
        <v>474</v>
      </c>
    </row>
    <row r="6" spans="1:23" ht="12.75" customHeight="1" x14ac:dyDescent="0.2">
      <c r="K6" s="302" t="s">
        <v>679</v>
      </c>
      <c r="L6" s="395"/>
      <c r="M6" s="395"/>
      <c r="N6" s="219" t="s">
        <v>134</v>
      </c>
      <c r="Q6" s="180"/>
      <c r="R6" s="180"/>
      <c r="S6" s="180"/>
      <c r="T6" s="180"/>
      <c r="U6" s="180"/>
      <c r="V6" s="180"/>
      <c r="W6" s="180"/>
    </row>
    <row r="7" spans="1:23" x14ac:dyDescent="0.2">
      <c r="A7" s="180" t="s">
        <v>484</v>
      </c>
      <c r="K7" s="302" t="s">
        <v>136</v>
      </c>
      <c r="L7" s="395"/>
      <c r="M7" s="395"/>
      <c r="N7" s="216" t="s">
        <v>137</v>
      </c>
      <c r="Q7" s="180"/>
      <c r="R7" s="180"/>
      <c r="S7" s="180"/>
      <c r="T7" s="180"/>
      <c r="U7" s="180"/>
      <c r="V7" s="180"/>
      <c r="W7" s="180"/>
    </row>
    <row r="8" spans="1:23" ht="12.75" customHeight="1" x14ac:dyDescent="0.2">
      <c r="A8" s="836"/>
      <c r="B8" s="837"/>
      <c r="C8" s="837"/>
      <c r="D8" s="837"/>
      <c r="E8" s="837"/>
      <c r="F8" s="837"/>
      <c r="G8" s="837"/>
      <c r="H8" s="838"/>
      <c r="K8" s="302" t="s">
        <v>499</v>
      </c>
      <c r="L8" s="240"/>
      <c r="M8" s="240"/>
      <c r="N8" s="216" t="s">
        <v>477</v>
      </c>
      <c r="Q8" s="180"/>
      <c r="R8" s="180"/>
      <c r="S8" s="180"/>
      <c r="T8" s="180"/>
      <c r="U8" s="180"/>
      <c r="V8" s="180"/>
      <c r="W8" s="180"/>
    </row>
    <row r="9" spans="1:23" x14ac:dyDescent="0.2">
      <c r="A9" s="839"/>
      <c r="B9" s="840"/>
      <c r="C9" s="840"/>
      <c r="D9" s="840"/>
      <c r="E9" s="840"/>
      <c r="F9" s="840"/>
      <c r="G9" s="840"/>
      <c r="H9" s="841"/>
      <c r="J9" s="278"/>
      <c r="K9" s="302" t="s">
        <v>500</v>
      </c>
      <c r="L9" s="241"/>
      <c r="M9" s="241"/>
      <c r="N9" s="220" t="s">
        <v>143</v>
      </c>
      <c r="Q9" s="180"/>
      <c r="R9" s="180"/>
      <c r="S9" s="180"/>
      <c r="T9" s="180"/>
      <c r="U9" s="180"/>
      <c r="V9" s="180"/>
      <c r="W9" s="180"/>
    </row>
    <row r="10" spans="1:23" ht="15.75" x14ac:dyDescent="0.2">
      <c r="A10" s="842"/>
      <c r="B10" s="843"/>
      <c r="C10" s="843"/>
      <c r="D10" s="843"/>
      <c r="E10" s="843"/>
      <c r="F10" s="843"/>
      <c r="G10" s="843"/>
      <c r="H10" s="844"/>
      <c r="K10" s="275" t="s">
        <v>710</v>
      </c>
      <c r="L10" s="274" t="str">
        <f>IF(L15="","",AVERAGE(L11:L15))</f>
        <v/>
      </c>
      <c r="Q10" s="180"/>
      <c r="R10" s="180"/>
      <c r="S10" s="180"/>
      <c r="T10" s="180"/>
      <c r="U10" s="180"/>
      <c r="V10" s="180"/>
      <c r="W10" s="180"/>
    </row>
    <row r="11" spans="1:23" x14ac:dyDescent="0.2">
      <c r="K11" s="275">
        <v>1</v>
      </c>
      <c r="L11" s="243"/>
      <c r="Q11" s="180"/>
      <c r="R11" s="180"/>
      <c r="S11" s="180"/>
      <c r="T11" s="180"/>
      <c r="U11" s="180"/>
      <c r="V11" s="180"/>
      <c r="W11" s="180"/>
    </row>
    <row r="12" spans="1:23" x14ac:dyDescent="0.2">
      <c r="A12" s="181" t="s">
        <v>199</v>
      </c>
      <c r="B12" s="896" t="s">
        <v>663</v>
      </c>
      <c r="C12" s="896"/>
      <c r="D12" s="948" t="s">
        <v>667</v>
      </c>
      <c r="E12" s="832" t="s">
        <v>356</v>
      </c>
      <c r="F12" s="833"/>
      <c r="K12" s="275">
        <v>2</v>
      </c>
      <c r="L12" s="273"/>
      <c r="Q12" s="180"/>
      <c r="R12" s="180"/>
      <c r="S12" s="180"/>
      <c r="T12" s="180"/>
      <c r="U12" s="180"/>
      <c r="V12" s="180"/>
      <c r="W12" s="180"/>
    </row>
    <row r="13" spans="1:23" x14ac:dyDescent="0.2">
      <c r="A13" s="182" t="s">
        <v>201</v>
      </c>
      <c r="B13" s="896"/>
      <c r="C13" s="896"/>
      <c r="D13" s="949"/>
      <c r="E13" s="834"/>
      <c r="F13" s="835"/>
      <c r="K13" s="275">
        <v>3</v>
      </c>
      <c r="L13" s="273"/>
      <c r="Q13" s="180"/>
      <c r="R13" s="180"/>
      <c r="S13" s="180"/>
      <c r="T13" s="180"/>
      <c r="U13" s="180"/>
      <c r="V13" s="180"/>
      <c r="W13" s="180"/>
    </row>
    <row r="14" spans="1:23" ht="15.75" x14ac:dyDescent="0.2">
      <c r="A14" s="182" t="s">
        <v>202</v>
      </c>
      <c r="B14" s="376" t="s">
        <v>151</v>
      </c>
      <c r="C14" s="376" t="s">
        <v>152</v>
      </c>
      <c r="D14" s="375" t="s">
        <v>162</v>
      </c>
      <c r="E14" s="182" t="s">
        <v>675</v>
      </c>
      <c r="F14" s="404" t="s">
        <v>674</v>
      </c>
      <c r="K14" s="275">
        <v>4</v>
      </c>
      <c r="L14" s="273"/>
      <c r="Q14" s="180"/>
      <c r="R14" s="180"/>
      <c r="S14" s="180"/>
      <c r="T14" s="180"/>
      <c r="U14" s="180"/>
      <c r="V14" s="180"/>
      <c r="W14" s="180"/>
    </row>
    <row r="15" spans="1:23" x14ac:dyDescent="0.2">
      <c r="A15" s="391"/>
      <c r="B15" s="395"/>
      <c r="C15" s="395"/>
      <c r="D15" s="379"/>
      <c r="E15" s="236"/>
      <c r="F15" s="236"/>
      <c r="K15" s="275">
        <v>5</v>
      </c>
      <c r="L15" s="243"/>
      <c r="Q15" s="180"/>
      <c r="R15" s="180"/>
      <c r="S15" s="180"/>
      <c r="T15" s="180"/>
      <c r="U15" s="180"/>
      <c r="V15" s="180"/>
      <c r="W15" s="180"/>
    </row>
    <row r="16" spans="1:23" ht="13.5" thickBot="1" x14ac:dyDescent="0.25">
      <c r="Q16" s="180"/>
      <c r="R16" s="180"/>
      <c r="S16" s="180"/>
      <c r="T16" s="180"/>
      <c r="U16" s="180"/>
      <c r="V16" s="180"/>
      <c r="W16" s="180"/>
    </row>
    <row r="17" spans="1:31" x14ac:dyDescent="0.2">
      <c r="A17" s="565" t="s">
        <v>728</v>
      </c>
      <c r="B17" s="567"/>
      <c r="C17" s="565" t="s">
        <v>727</v>
      </c>
      <c r="D17" s="566"/>
      <c r="E17" s="858" t="s">
        <v>720</v>
      </c>
      <c r="F17" s="859"/>
      <c r="G17" s="860"/>
    </row>
    <row r="18" spans="1:31" x14ac:dyDescent="0.2">
      <c r="A18" s="568"/>
      <c r="B18" s="570"/>
      <c r="C18" s="568"/>
      <c r="D18" s="569"/>
      <c r="E18" s="413" t="s">
        <v>204</v>
      </c>
      <c r="F18" s="827" t="s">
        <v>154</v>
      </c>
      <c r="G18" s="956"/>
    </row>
    <row r="19" spans="1:31" ht="13.5" thickBot="1" x14ac:dyDescent="0.25">
      <c r="A19" s="927"/>
      <c r="B19" s="927"/>
      <c r="C19" s="927"/>
      <c r="D19" s="928"/>
      <c r="E19" s="414"/>
      <c r="F19" s="957"/>
      <c r="G19" s="958"/>
    </row>
    <row r="20" spans="1:31" x14ac:dyDescent="0.2">
      <c r="A20" s="238" t="s">
        <v>717</v>
      </c>
      <c r="R20" s="180"/>
      <c r="S20" s="180"/>
      <c r="T20" s="180"/>
      <c r="U20" s="180"/>
      <c r="V20" s="180"/>
      <c r="W20" s="180"/>
    </row>
    <row r="21" spans="1:31" x14ac:dyDescent="0.2">
      <c r="V21" s="180"/>
      <c r="W21" s="180"/>
      <c r="AA21" s="278"/>
      <c r="AB21" s="278"/>
      <c r="AC21" s="278"/>
      <c r="AD21" s="278"/>
      <c r="AE21" s="278"/>
    </row>
    <row r="22" spans="1:31" x14ac:dyDescent="0.2">
      <c r="A22" s="238" t="s">
        <v>503</v>
      </c>
      <c r="D22" s="180" t="s">
        <v>519</v>
      </c>
      <c r="F22" s="323">
        <v>1</v>
      </c>
      <c r="G22" s="180" t="s">
        <v>520</v>
      </c>
      <c r="Q22" s="180"/>
      <c r="R22" s="180"/>
      <c r="S22" s="180"/>
      <c r="T22" s="180"/>
      <c r="U22" s="180"/>
      <c r="V22" s="180"/>
      <c r="W22" s="180"/>
    </row>
    <row r="23" spans="1:31" x14ac:dyDescent="0.2">
      <c r="D23" s="180" t="s">
        <v>521</v>
      </c>
      <c r="F23" s="323">
        <v>5</v>
      </c>
      <c r="G23" s="180" t="s">
        <v>535</v>
      </c>
      <c r="Q23" s="180"/>
      <c r="R23" s="180"/>
      <c r="S23" s="180"/>
      <c r="T23" s="180"/>
      <c r="U23" s="180"/>
      <c r="V23" s="180"/>
      <c r="W23" s="180"/>
    </row>
    <row r="24" spans="1:31" x14ac:dyDescent="0.2">
      <c r="V24" s="180"/>
      <c r="W24" s="180"/>
      <c r="AA24" s="278"/>
      <c r="AB24" s="278"/>
      <c r="AC24" s="278"/>
      <c r="AD24" s="278"/>
      <c r="AE24" s="278"/>
    </row>
    <row r="25" spans="1:31" x14ac:dyDescent="0.2">
      <c r="Q25" s="180"/>
      <c r="R25" s="180"/>
      <c r="S25" s="180"/>
      <c r="T25" s="180"/>
      <c r="U25" s="180"/>
      <c r="V25" s="180"/>
      <c r="W25" s="180"/>
    </row>
    <row r="26" spans="1:31" x14ac:dyDescent="0.2">
      <c r="V26" s="180"/>
      <c r="W26" s="180"/>
      <c r="AA26" s="278"/>
      <c r="AB26" s="278"/>
      <c r="AC26" s="278"/>
      <c r="AD26" s="278"/>
      <c r="AE26" s="278"/>
    </row>
    <row r="35" spans="1:31" x14ac:dyDescent="0.2">
      <c r="V35" s="180"/>
      <c r="W35" s="180"/>
      <c r="AA35" s="278"/>
      <c r="AB35" s="278"/>
      <c r="AC35" s="278"/>
      <c r="AD35" s="278"/>
      <c r="AE35" s="278"/>
    </row>
    <row r="36" spans="1:31" x14ac:dyDescent="0.2">
      <c r="V36" s="180"/>
      <c r="W36" s="180"/>
      <c r="AA36" s="278"/>
      <c r="AB36" s="278"/>
      <c r="AC36" s="278"/>
      <c r="AD36" s="278"/>
      <c r="AE36" s="278"/>
    </row>
    <row r="37" spans="1:31" x14ac:dyDescent="0.2">
      <c r="V37" s="180"/>
      <c r="W37" s="180"/>
      <c r="AA37" s="278"/>
      <c r="AB37" s="278"/>
      <c r="AC37" s="278"/>
      <c r="AD37" s="278"/>
      <c r="AE37" s="278"/>
    </row>
    <row r="38" spans="1:31" x14ac:dyDescent="0.2">
      <c r="V38" s="180"/>
      <c r="W38" s="180"/>
      <c r="AA38" s="278"/>
      <c r="AB38" s="278"/>
      <c r="AC38" s="278"/>
      <c r="AD38" s="278"/>
      <c r="AE38" s="278"/>
    </row>
    <row r="39" spans="1:31" x14ac:dyDescent="0.2">
      <c r="A39" s="366" t="s">
        <v>526</v>
      </c>
      <c r="B39" s="278"/>
      <c r="Q39" s="180"/>
      <c r="R39" s="180"/>
      <c r="S39" s="180"/>
    </row>
    <row r="40" spans="1:31" x14ac:dyDescent="0.2">
      <c r="A40" s="278"/>
      <c r="B40" s="278"/>
      <c r="Q40" s="180"/>
      <c r="R40" s="180"/>
      <c r="S40" s="180"/>
    </row>
    <row r="41" spans="1:31" x14ac:dyDescent="0.2">
      <c r="A41" s="943" t="s">
        <v>525</v>
      </c>
      <c r="B41" s="944"/>
      <c r="C41" s="827" t="s">
        <v>522</v>
      </c>
      <c r="D41" s="829"/>
      <c r="E41" s="829"/>
      <c r="F41" s="828"/>
      <c r="G41" s="827" t="s">
        <v>523</v>
      </c>
      <c r="H41" s="829"/>
      <c r="I41" s="829"/>
      <c r="J41" s="828"/>
      <c r="K41" s="827" t="s">
        <v>524</v>
      </c>
      <c r="L41" s="829"/>
      <c r="M41" s="829"/>
      <c r="N41" s="828"/>
      <c r="Q41" s="180"/>
      <c r="R41" s="180"/>
      <c r="S41" s="180"/>
    </row>
    <row r="42" spans="1:31" x14ac:dyDescent="0.2">
      <c r="A42" s="944" t="s">
        <v>490</v>
      </c>
      <c r="B42" s="945"/>
      <c r="C42" s="845" t="s">
        <v>497</v>
      </c>
      <c r="D42" s="845"/>
      <c r="E42" s="845" t="s">
        <v>498</v>
      </c>
      <c r="F42" s="845"/>
      <c r="G42" s="384" t="s">
        <v>497</v>
      </c>
      <c r="H42" s="384"/>
      <c r="I42" s="845" t="s">
        <v>498</v>
      </c>
      <c r="J42" s="845"/>
      <c r="K42" s="845" t="s">
        <v>497</v>
      </c>
      <c r="L42" s="845"/>
      <c r="M42" s="845" t="s">
        <v>498</v>
      </c>
      <c r="N42" s="845"/>
      <c r="Q42" s="180"/>
      <c r="R42" s="180"/>
      <c r="S42" s="180"/>
    </row>
    <row r="43" spans="1:31" ht="15.75" x14ac:dyDescent="0.2">
      <c r="A43" s="944"/>
      <c r="B43" s="945"/>
      <c r="C43" s="182" t="s">
        <v>675</v>
      </c>
      <c r="D43" s="313" t="s">
        <v>154</v>
      </c>
      <c r="E43" s="182" t="s">
        <v>675</v>
      </c>
      <c r="F43" s="313" t="s">
        <v>154</v>
      </c>
      <c r="G43" s="182" t="s">
        <v>675</v>
      </c>
      <c r="H43" s="313" t="s">
        <v>154</v>
      </c>
      <c r="I43" s="182" t="s">
        <v>675</v>
      </c>
      <c r="J43" s="313" t="s">
        <v>154</v>
      </c>
      <c r="K43" s="182" t="s">
        <v>675</v>
      </c>
      <c r="L43" s="313" t="s">
        <v>154</v>
      </c>
      <c r="M43" s="182" t="s">
        <v>675</v>
      </c>
      <c r="N43" s="285" t="s">
        <v>154</v>
      </c>
      <c r="Q43" s="180"/>
      <c r="R43" s="180"/>
      <c r="S43" s="180"/>
    </row>
    <row r="44" spans="1:31" x14ac:dyDescent="0.2">
      <c r="A44" s="943">
        <v>1</v>
      </c>
      <c r="B44" s="943"/>
      <c r="C44" s="243"/>
      <c r="D44" s="305"/>
      <c r="E44" s="282"/>
      <c r="F44" s="305"/>
      <c r="G44" s="282"/>
      <c r="H44" s="305"/>
      <c r="I44" s="282"/>
      <c r="J44" s="305"/>
      <c r="K44" s="269"/>
      <c r="L44" s="305"/>
      <c r="M44" s="282"/>
      <c r="N44" s="305"/>
    </row>
    <row r="45" spans="1:31" x14ac:dyDescent="0.2">
      <c r="A45" s="943">
        <v>2</v>
      </c>
      <c r="B45" s="943"/>
      <c r="C45" s="243"/>
      <c r="D45" s="305"/>
      <c r="E45" s="282"/>
      <c r="F45" s="305"/>
      <c r="G45" s="282"/>
      <c r="H45" s="305"/>
      <c r="I45" s="282"/>
      <c r="J45" s="305"/>
      <c r="K45" s="269"/>
      <c r="L45" s="305"/>
      <c r="M45" s="282"/>
      <c r="N45" s="305"/>
    </row>
    <row r="46" spans="1:31" x14ac:dyDescent="0.2">
      <c r="A46" s="943">
        <v>3</v>
      </c>
      <c r="B46" s="943"/>
      <c r="C46" s="243"/>
      <c r="D46" s="305"/>
      <c r="E46" s="282"/>
      <c r="F46" s="305"/>
      <c r="G46" s="282"/>
      <c r="H46" s="305"/>
      <c r="I46" s="282"/>
      <c r="J46" s="305"/>
      <c r="K46" s="269"/>
      <c r="L46" s="305"/>
      <c r="M46" s="282"/>
      <c r="N46" s="305"/>
    </row>
    <row r="47" spans="1:31" x14ac:dyDescent="0.2">
      <c r="A47" s="943">
        <v>4</v>
      </c>
      <c r="B47" s="943"/>
      <c r="C47" s="243"/>
      <c r="D47" s="305"/>
      <c r="E47" s="282"/>
      <c r="F47" s="305"/>
      <c r="G47" s="282"/>
      <c r="H47" s="305"/>
      <c r="I47" s="282"/>
      <c r="J47" s="305"/>
      <c r="K47" s="269"/>
      <c r="L47" s="305"/>
      <c r="M47" s="282"/>
      <c r="N47" s="305"/>
    </row>
    <row r="48" spans="1:31" x14ac:dyDescent="0.2">
      <c r="A48" s="943">
        <v>5</v>
      </c>
      <c r="B48" s="943"/>
      <c r="C48" s="243"/>
      <c r="D48" s="305"/>
      <c r="E48" s="282"/>
      <c r="F48" s="305"/>
      <c r="G48" s="282"/>
      <c r="H48" s="305"/>
      <c r="I48" s="282"/>
      <c r="J48" s="305"/>
      <c r="K48" s="269"/>
      <c r="L48" s="305"/>
      <c r="M48" s="282"/>
      <c r="N48" s="305"/>
    </row>
    <row r="49" spans="1:14" x14ac:dyDescent="0.2">
      <c r="A49" s="943">
        <v>6</v>
      </c>
      <c r="B49" s="943"/>
      <c r="C49" s="243"/>
      <c r="D49" s="305"/>
      <c r="E49" s="282"/>
      <c r="F49" s="305"/>
      <c r="G49" s="282"/>
      <c r="H49" s="305"/>
      <c r="I49" s="282"/>
      <c r="J49" s="305"/>
      <c r="K49" s="269"/>
      <c r="L49" s="305"/>
      <c r="M49" s="282"/>
      <c r="N49" s="305"/>
    </row>
    <row r="50" spans="1:14" x14ac:dyDescent="0.2">
      <c r="A50" s="943">
        <v>7</v>
      </c>
      <c r="B50" s="943"/>
      <c r="C50" s="243"/>
      <c r="D50" s="305"/>
      <c r="E50" s="282"/>
      <c r="F50" s="305"/>
      <c r="G50" s="282"/>
      <c r="H50" s="305"/>
      <c r="I50" s="282"/>
      <c r="J50" s="305"/>
      <c r="K50" s="269"/>
      <c r="L50" s="305"/>
      <c r="M50" s="282"/>
      <c r="N50" s="305"/>
    </row>
    <row r="51" spans="1:14" x14ac:dyDescent="0.2">
      <c r="A51" s="943">
        <v>8</v>
      </c>
      <c r="B51" s="943"/>
      <c r="C51" s="243"/>
      <c r="D51" s="305"/>
      <c r="E51" s="282"/>
      <c r="F51" s="305"/>
      <c r="G51" s="282"/>
      <c r="H51" s="305"/>
      <c r="I51" s="282"/>
      <c r="J51" s="305"/>
      <c r="K51" s="269"/>
      <c r="L51" s="305"/>
      <c r="M51" s="282"/>
      <c r="N51" s="305"/>
    </row>
    <row r="52" spans="1:14" x14ac:dyDescent="0.2">
      <c r="A52" s="943">
        <v>9</v>
      </c>
      <c r="B52" s="943"/>
      <c r="C52" s="243"/>
      <c r="D52" s="305"/>
      <c r="E52" s="282"/>
      <c r="F52" s="305"/>
      <c r="G52" s="282"/>
      <c r="H52" s="305"/>
      <c r="I52" s="282"/>
      <c r="J52" s="305"/>
      <c r="K52" s="269"/>
      <c r="L52" s="305"/>
      <c r="M52" s="282"/>
      <c r="N52" s="305"/>
    </row>
    <row r="53" spans="1:14" x14ac:dyDescent="0.2">
      <c r="A53" s="943">
        <v>10</v>
      </c>
      <c r="B53" s="943"/>
      <c r="C53" s="243"/>
      <c r="D53" s="305"/>
      <c r="E53" s="282"/>
      <c r="F53" s="305"/>
      <c r="G53" s="282"/>
      <c r="H53" s="305"/>
      <c r="I53" s="282"/>
      <c r="J53" s="305"/>
      <c r="K53" s="269"/>
      <c r="L53" s="305"/>
      <c r="M53" s="282"/>
      <c r="N53" s="305"/>
    </row>
    <row r="54" spans="1:14" x14ac:dyDescent="0.2">
      <c r="A54" s="943" t="s">
        <v>157</v>
      </c>
      <c r="B54" s="943"/>
      <c r="C54" s="243"/>
      <c r="D54" s="305"/>
      <c r="E54" s="282"/>
      <c r="F54" s="305"/>
      <c r="G54" s="282"/>
      <c r="H54" s="305"/>
      <c r="I54" s="282"/>
      <c r="J54" s="305"/>
      <c r="K54" s="269"/>
      <c r="L54" s="305"/>
      <c r="M54" s="282"/>
      <c r="N54" s="305"/>
    </row>
    <row r="55" spans="1:14" x14ac:dyDescent="0.2">
      <c r="A55" s="943">
        <v>1</v>
      </c>
      <c r="B55" s="943"/>
      <c r="C55" s="286" t="str">
        <f t="shared" ref="C55:C65" si="0">IF(C44="","",C44-$L$10)</f>
        <v/>
      </c>
      <c r="D55" s="314"/>
      <c r="E55" s="287" t="str">
        <f t="shared" ref="E55:E65" si="1">IF(E44="","",E44-$L$10)</f>
        <v/>
      </c>
      <c r="F55" s="314"/>
      <c r="G55" s="286" t="str">
        <f t="shared" ref="G55:G65" si="2">IF(G44="","",G44-$L$10)</f>
        <v/>
      </c>
      <c r="H55" s="314"/>
      <c r="I55" s="287" t="str">
        <f t="shared" ref="I55:I65" si="3">IF(I44="","",I44-$L$10)</f>
        <v/>
      </c>
      <c r="J55" s="314"/>
      <c r="K55" s="306" t="str">
        <f t="shared" ref="K55:K65" si="4">IF(K44="","",K44-$L$10)</f>
        <v/>
      </c>
      <c r="L55" s="314"/>
      <c r="M55" s="310" t="str">
        <f t="shared" ref="M55:M65" si="5">IF(M44="","",M44-$L$10)</f>
        <v/>
      </c>
    </row>
    <row r="56" spans="1:14" x14ac:dyDescent="0.2">
      <c r="A56" s="943">
        <v>2</v>
      </c>
      <c r="B56" s="943"/>
      <c r="C56" s="288" t="str">
        <f t="shared" si="0"/>
        <v/>
      </c>
      <c r="D56" s="314"/>
      <c r="E56" s="289" t="str">
        <f t="shared" si="1"/>
        <v/>
      </c>
      <c r="F56" s="314"/>
      <c r="G56" s="288" t="str">
        <f t="shared" si="2"/>
        <v/>
      </c>
      <c r="H56" s="314"/>
      <c r="I56" s="289" t="str">
        <f t="shared" si="3"/>
        <v/>
      </c>
      <c r="J56" s="314"/>
      <c r="K56" s="307" t="str">
        <f t="shared" si="4"/>
        <v/>
      </c>
      <c r="L56" s="314"/>
      <c r="M56" s="311" t="str">
        <f t="shared" si="5"/>
        <v/>
      </c>
    </row>
    <row r="57" spans="1:14" x14ac:dyDescent="0.2">
      <c r="A57" s="943">
        <v>3</v>
      </c>
      <c r="B57" s="943"/>
      <c r="C57" s="288" t="str">
        <f t="shared" si="0"/>
        <v/>
      </c>
      <c r="D57" s="314"/>
      <c r="E57" s="289" t="str">
        <f t="shared" si="1"/>
        <v/>
      </c>
      <c r="F57" s="314"/>
      <c r="G57" s="288" t="str">
        <f t="shared" si="2"/>
        <v/>
      </c>
      <c r="H57" s="314"/>
      <c r="I57" s="289" t="str">
        <f t="shared" si="3"/>
        <v/>
      </c>
      <c r="J57" s="314"/>
      <c r="K57" s="307" t="str">
        <f t="shared" si="4"/>
        <v/>
      </c>
      <c r="L57" s="314"/>
      <c r="M57" s="311" t="str">
        <f t="shared" si="5"/>
        <v/>
      </c>
    </row>
    <row r="58" spans="1:14" x14ac:dyDescent="0.2">
      <c r="A58" s="943">
        <v>4</v>
      </c>
      <c r="B58" s="943"/>
      <c r="C58" s="288" t="str">
        <f t="shared" si="0"/>
        <v/>
      </c>
      <c r="D58" s="314"/>
      <c r="E58" s="289" t="str">
        <f t="shared" si="1"/>
        <v/>
      </c>
      <c r="F58" s="314"/>
      <c r="G58" s="288" t="str">
        <f t="shared" si="2"/>
        <v/>
      </c>
      <c r="H58" s="314"/>
      <c r="I58" s="289" t="str">
        <f t="shared" si="3"/>
        <v/>
      </c>
      <c r="J58" s="314"/>
      <c r="K58" s="307" t="str">
        <f t="shared" si="4"/>
        <v/>
      </c>
      <c r="L58" s="314"/>
      <c r="M58" s="311" t="str">
        <f t="shared" si="5"/>
        <v/>
      </c>
    </row>
    <row r="59" spans="1:14" x14ac:dyDescent="0.2">
      <c r="A59" s="943">
        <v>5</v>
      </c>
      <c r="B59" s="943"/>
      <c r="C59" s="288" t="str">
        <f t="shared" si="0"/>
        <v/>
      </c>
      <c r="D59" s="314"/>
      <c r="E59" s="289" t="str">
        <f t="shared" si="1"/>
        <v/>
      </c>
      <c r="F59" s="314"/>
      <c r="G59" s="288" t="str">
        <f t="shared" si="2"/>
        <v/>
      </c>
      <c r="H59" s="314"/>
      <c r="I59" s="289" t="str">
        <f t="shared" si="3"/>
        <v/>
      </c>
      <c r="J59" s="314"/>
      <c r="K59" s="307" t="str">
        <f t="shared" si="4"/>
        <v/>
      </c>
      <c r="L59" s="314"/>
      <c r="M59" s="311" t="str">
        <f t="shared" si="5"/>
        <v/>
      </c>
    </row>
    <row r="60" spans="1:14" x14ac:dyDescent="0.2">
      <c r="A60" s="943">
        <v>6</v>
      </c>
      <c r="B60" s="943"/>
      <c r="C60" s="288" t="str">
        <f t="shared" si="0"/>
        <v/>
      </c>
      <c r="D60" s="314"/>
      <c r="E60" s="289" t="str">
        <f t="shared" si="1"/>
        <v/>
      </c>
      <c r="F60" s="314"/>
      <c r="G60" s="288" t="str">
        <f t="shared" si="2"/>
        <v/>
      </c>
      <c r="H60" s="314"/>
      <c r="I60" s="289" t="str">
        <f t="shared" si="3"/>
        <v/>
      </c>
      <c r="J60" s="314"/>
      <c r="K60" s="307" t="str">
        <f t="shared" si="4"/>
        <v/>
      </c>
      <c r="L60" s="314"/>
      <c r="M60" s="311" t="str">
        <f t="shared" si="5"/>
        <v/>
      </c>
    </row>
    <row r="61" spans="1:14" x14ac:dyDescent="0.2">
      <c r="A61" s="943">
        <v>7</v>
      </c>
      <c r="B61" s="943"/>
      <c r="C61" s="288" t="str">
        <f t="shared" si="0"/>
        <v/>
      </c>
      <c r="D61" s="314"/>
      <c r="E61" s="289" t="str">
        <f t="shared" si="1"/>
        <v/>
      </c>
      <c r="F61" s="314"/>
      <c r="G61" s="288" t="str">
        <f t="shared" si="2"/>
        <v/>
      </c>
      <c r="H61" s="314"/>
      <c r="I61" s="289" t="str">
        <f t="shared" si="3"/>
        <v/>
      </c>
      <c r="J61" s="314"/>
      <c r="K61" s="307" t="str">
        <f t="shared" si="4"/>
        <v/>
      </c>
      <c r="L61" s="314"/>
      <c r="M61" s="311" t="str">
        <f t="shared" si="5"/>
        <v/>
      </c>
    </row>
    <row r="62" spans="1:14" x14ac:dyDescent="0.2">
      <c r="A62" s="943">
        <v>8</v>
      </c>
      <c r="B62" s="943"/>
      <c r="C62" s="288" t="str">
        <f t="shared" si="0"/>
        <v/>
      </c>
      <c r="D62" s="314"/>
      <c r="E62" s="289" t="str">
        <f t="shared" si="1"/>
        <v/>
      </c>
      <c r="F62" s="314"/>
      <c r="G62" s="288" t="str">
        <f t="shared" si="2"/>
        <v/>
      </c>
      <c r="H62" s="314"/>
      <c r="I62" s="289" t="str">
        <f t="shared" si="3"/>
        <v/>
      </c>
      <c r="J62" s="314"/>
      <c r="K62" s="307" t="str">
        <f t="shared" si="4"/>
        <v/>
      </c>
      <c r="L62" s="314"/>
      <c r="M62" s="311" t="str">
        <f t="shared" si="5"/>
        <v/>
      </c>
    </row>
    <row r="63" spans="1:14" x14ac:dyDescent="0.2">
      <c r="A63" s="943">
        <v>9</v>
      </c>
      <c r="B63" s="943"/>
      <c r="C63" s="288" t="str">
        <f t="shared" si="0"/>
        <v/>
      </c>
      <c r="D63" s="314"/>
      <c r="E63" s="289" t="str">
        <f t="shared" si="1"/>
        <v/>
      </c>
      <c r="F63" s="314"/>
      <c r="G63" s="288" t="str">
        <f t="shared" si="2"/>
        <v/>
      </c>
      <c r="H63" s="314"/>
      <c r="I63" s="289" t="str">
        <f t="shared" si="3"/>
        <v/>
      </c>
      <c r="J63" s="314"/>
      <c r="K63" s="307" t="str">
        <f t="shared" si="4"/>
        <v/>
      </c>
      <c r="L63" s="314"/>
      <c r="M63" s="311" t="str">
        <f t="shared" si="5"/>
        <v/>
      </c>
    </row>
    <row r="64" spans="1:14" x14ac:dyDescent="0.2">
      <c r="A64" s="943">
        <v>10</v>
      </c>
      <c r="B64" s="943"/>
      <c r="C64" s="288" t="str">
        <f t="shared" si="0"/>
        <v/>
      </c>
      <c r="D64" s="314"/>
      <c r="E64" s="289" t="str">
        <f t="shared" si="1"/>
        <v/>
      </c>
      <c r="F64" s="314"/>
      <c r="G64" s="288" t="str">
        <f t="shared" si="2"/>
        <v/>
      </c>
      <c r="H64" s="314"/>
      <c r="I64" s="289" t="str">
        <f t="shared" si="3"/>
        <v/>
      </c>
      <c r="J64" s="314"/>
      <c r="K64" s="307" t="str">
        <f t="shared" si="4"/>
        <v/>
      </c>
      <c r="L64" s="314"/>
      <c r="M64" s="311" t="str">
        <f t="shared" si="5"/>
        <v/>
      </c>
    </row>
    <row r="65" spans="1:26" ht="13.5" thickBot="1" x14ac:dyDescent="0.25">
      <c r="A65" s="943" t="s">
        <v>157</v>
      </c>
      <c r="B65" s="943"/>
      <c r="C65" s="294" t="str">
        <f t="shared" si="0"/>
        <v/>
      </c>
      <c r="D65" s="314"/>
      <c r="E65" s="295" t="str">
        <f t="shared" si="1"/>
        <v/>
      </c>
      <c r="F65" s="314"/>
      <c r="G65" s="294" t="str">
        <f t="shared" si="2"/>
        <v/>
      </c>
      <c r="H65" s="314"/>
      <c r="I65" s="295" t="str">
        <f t="shared" si="3"/>
        <v/>
      </c>
      <c r="J65" s="314"/>
      <c r="K65" s="308" t="str">
        <f t="shared" si="4"/>
        <v/>
      </c>
      <c r="L65" s="314"/>
      <c r="M65" s="312" t="str">
        <f t="shared" si="5"/>
        <v/>
      </c>
    </row>
    <row r="66" spans="1:26" x14ac:dyDescent="0.2">
      <c r="A66" s="944" t="s">
        <v>662</v>
      </c>
      <c r="B66" s="945"/>
      <c r="C66" s="199"/>
      <c r="D66" s="314"/>
      <c r="E66" s="267"/>
      <c r="F66" s="314"/>
      <c r="G66" s="199"/>
      <c r="H66" s="314"/>
      <c r="I66" s="267"/>
      <c r="J66" s="314"/>
      <c r="K66" s="309"/>
      <c r="L66" s="314"/>
      <c r="M66" s="267"/>
    </row>
    <row r="67" spans="1:26" x14ac:dyDescent="0.2">
      <c r="A67" s="944" t="s">
        <v>496</v>
      </c>
      <c r="B67" s="945"/>
      <c r="C67" s="199"/>
      <c r="D67" s="314"/>
      <c r="E67" s="267"/>
      <c r="F67" s="314"/>
      <c r="G67" s="199"/>
      <c r="H67" s="314"/>
      <c r="I67" s="267"/>
      <c r="J67" s="314"/>
      <c r="K67" s="309"/>
      <c r="L67" s="314"/>
      <c r="M67" s="267"/>
    </row>
    <row r="68" spans="1:26" x14ac:dyDescent="0.2">
      <c r="A68" s="275"/>
      <c r="B68" s="275" t="s">
        <v>154</v>
      </c>
      <c r="C68" s="939"/>
      <c r="D68" s="314"/>
      <c r="E68" s="939"/>
      <c r="F68" s="314"/>
      <c r="G68" s="939"/>
      <c r="H68" s="314"/>
      <c r="I68" s="929"/>
      <c r="J68" s="280"/>
      <c r="K68" s="939"/>
      <c r="L68" s="314"/>
      <c r="M68" s="929"/>
      <c r="N68" s="280"/>
    </row>
    <row r="69" spans="1:26" x14ac:dyDescent="0.2">
      <c r="A69" s="278"/>
      <c r="B69" s="393" t="s">
        <v>518</v>
      </c>
      <c r="C69" s="940"/>
      <c r="D69" s="314"/>
      <c r="E69" s="940"/>
      <c r="F69" s="314"/>
      <c r="G69" s="940"/>
      <c r="H69" s="314"/>
      <c r="I69" s="930"/>
      <c r="J69" s="280"/>
      <c r="K69" s="940"/>
      <c r="L69" s="314"/>
      <c r="M69" s="930"/>
      <c r="N69" s="280"/>
    </row>
    <row r="70" spans="1:26" x14ac:dyDescent="0.2">
      <c r="A70" s="278"/>
      <c r="B70" s="278"/>
      <c r="C70" s="941"/>
      <c r="D70" s="314"/>
      <c r="E70" s="941"/>
      <c r="F70" s="314"/>
      <c r="G70" s="941"/>
      <c r="H70" s="314"/>
      <c r="I70" s="931"/>
      <c r="J70" s="280"/>
      <c r="K70" s="941"/>
      <c r="L70" s="314"/>
      <c r="M70" s="931"/>
      <c r="N70" s="280"/>
    </row>
    <row r="71" spans="1:26" x14ac:dyDescent="0.2">
      <c r="A71" s="278"/>
      <c r="B71" s="278"/>
      <c r="Q71" s="180"/>
      <c r="R71" s="180"/>
      <c r="S71" s="180"/>
      <c r="X71" s="278"/>
      <c r="Y71" s="278"/>
      <c r="Z71" s="278"/>
    </row>
    <row r="72" spans="1:26" x14ac:dyDescent="0.2">
      <c r="A72" s="278"/>
      <c r="B72" s="278"/>
      <c r="Q72" s="180"/>
      <c r="R72" s="180"/>
      <c r="S72" s="180"/>
      <c r="X72" s="278"/>
      <c r="Y72" s="278"/>
      <c r="Z72" s="278"/>
    </row>
    <row r="73" spans="1:26" x14ac:dyDescent="0.2">
      <c r="A73" s="278"/>
      <c r="B73" s="278"/>
      <c r="Q73" s="180"/>
      <c r="R73" s="180"/>
      <c r="S73" s="180"/>
      <c r="X73" s="278"/>
      <c r="Y73" s="278"/>
      <c r="Z73" s="278"/>
    </row>
    <row r="74" spans="1:26" x14ac:dyDescent="0.2">
      <c r="A74" s="278"/>
      <c r="B74" s="278"/>
      <c r="Q74" s="180"/>
      <c r="R74" s="180"/>
      <c r="S74" s="180"/>
      <c r="X74" s="278"/>
      <c r="Y74" s="278"/>
      <c r="Z74" s="278"/>
    </row>
    <row r="75" spans="1:26" x14ac:dyDescent="0.2">
      <c r="A75" s="278"/>
      <c r="B75" s="278"/>
      <c r="Q75" s="180"/>
      <c r="R75" s="180"/>
      <c r="S75" s="180"/>
      <c r="X75" s="278"/>
      <c r="Y75" s="278"/>
      <c r="Z75" s="278"/>
    </row>
    <row r="76" spans="1:26" x14ac:dyDescent="0.2">
      <c r="A76" s="278"/>
      <c r="B76" s="278"/>
      <c r="Q76" s="180"/>
      <c r="R76" s="180"/>
      <c r="S76" s="180"/>
      <c r="X76" s="278"/>
      <c r="Y76" s="278"/>
      <c r="Z76" s="278"/>
    </row>
    <row r="79" spans="1:26" ht="12.75" customHeight="1" x14ac:dyDescent="0.2"/>
    <row r="81" spans="18:22" ht="12.75" customHeight="1" x14ac:dyDescent="0.2"/>
    <row r="82" spans="18:22" x14ac:dyDescent="0.2">
      <c r="R82" s="180"/>
      <c r="S82" s="180"/>
      <c r="T82" s="180"/>
      <c r="U82" s="180"/>
    </row>
    <row r="83" spans="18:22" x14ac:dyDescent="0.2">
      <c r="R83" s="180"/>
      <c r="S83" s="180"/>
      <c r="T83" s="180"/>
      <c r="U83" s="180"/>
    </row>
    <row r="84" spans="18:22" x14ac:dyDescent="0.2">
      <c r="R84" s="180"/>
      <c r="S84" s="180"/>
      <c r="T84" s="180"/>
      <c r="U84" s="180"/>
    </row>
    <row r="85" spans="18:22" x14ac:dyDescent="0.2">
      <c r="R85" s="180"/>
      <c r="S85" s="180"/>
      <c r="T85" s="180"/>
      <c r="U85" s="180"/>
    </row>
    <row r="88" spans="18:22" x14ac:dyDescent="0.2">
      <c r="R88" s="180"/>
      <c r="S88" s="180"/>
      <c r="T88" s="180"/>
      <c r="U88" s="180"/>
      <c r="V88" s="180"/>
    </row>
  </sheetData>
  <sheetProtection sheet="1" objects="1" scenarios="1" selectLockedCells="1"/>
  <customSheetViews>
    <customSheetView guid="{AFD003A8-502D-4A9E-A928-D54423FD02CD}" scale="80" showPageBreaks="1" printArea="1" view="pageBreakPreview">
      <pane ySplit="25" topLeftCell="A26" activePane="bottomLeft" state="frozen"/>
      <selection pane="bottomLeft" activeCell="N47" sqref="N47:N52"/>
      <rowBreaks count="2" manualBreakCount="2">
        <brk id="38" max="13" man="1"/>
        <brk id="76" max="13" man="1"/>
      </rowBreaks>
      <pageMargins left="0.78740157480314965" right="0.39370078740157483" top="0.59055118110236227" bottom="0.59055118110236227" header="0.39370078740157483" footer="0.39370078740157483"/>
      <pageSetup paperSize="9" scale="10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56">
    <mergeCell ref="C68:C70"/>
    <mergeCell ref="E68:E70"/>
    <mergeCell ref="G68:G70"/>
    <mergeCell ref="I68:I70"/>
    <mergeCell ref="K68:K70"/>
    <mergeCell ref="M68:M70"/>
    <mergeCell ref="A8:H10"/>
    <mergeCell ref="E17:G17"/>
    <mergeCell ref="F18:G18"/>
    <mergeCell ref="F19:G19"/>
    <mergeCell ref="A43:B43"/>
    <mergeCell ref="G41:J41"/>
    <mergeCell ref="A44:B44"/>
    <mergeCell ref="A45:B45"/>
    <mergeCell ref="A41:B41"/>
    <mergeCell ref="A19:B19"/>
    <mergeCell ref="C19:D19"/>
    <mergeCell ref="A46:B46"/>
    <mergeCell ref="A42:B42"/>
    <mergeCell ref="C41:F41"/>
    <mergeCell ref="A47:B47"/>
    <mergeCell ref="J3:K3"/>
    <mergeCell ref="C3:E3"/>
    <mergeCell ref="C4:E4"/>
    <mergeCell ref="C5:E5"/>
    <mergeCell ref="A17:B18"/>
    <mergeCell ref="C17:D18"/>
    <mergeCell ref="E12:F13"/>
    <mergeCell ref="D12:D13"/>
    <mergeCell ref="B12:C13"/>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K41:N41"/>
    <mergeCell ref="C42:D42"/>
    <mergeCell ref="E42:F42"/>
    <mergeCell ref="I42:J42"/>
    <mergeCell ref="K42:L42"/>
    <mergeCell ref="M42:N42"/>
  </mergeCells>
  <conditionalFormatting sqref="C55:C65 E55:E65 G55:G65 I55:I65 K55:K65 M55:M65">
    <cfRule type="containsBlanks" priority="69" stopIfTrue="1">
      <formula>LEN(TRIM(C55))=0</formula>
    </cfRule>
    <cfRule type="cellIs" dxfId="27" priority="70" stopIfTrue="1" operator="lessThan">
      <formula>$B$15</formula>
    </cfRule>
    <cfRule type="cellIs" dxfId="26" priority="71" stopIfTrue="1" operator="greaterThan">
      <formula>$C$15</formula>
    </cfRule>
  </conditionalFormatting>
  <dataValidations disablePrompts="1" count="2">
    <dataValidation type="list" allowBlank="1" showInputMessage="1" showErrorMessage="1" sqref="A19:D19 E66:E67 I66:I67 M66:M67 K66:K67 G66:G67 C66:C67">
      <formula1>YesOrNo</formula1>
    </dataValidation>
    <dataValidation type="list" allowBlank="1" showInputMessage="1" showErrorMessage="1" sqref="E19">
      <formula1>PassOrFail</formula1>
    </dataValidation>
  </dataValidations>
  <pageMargins left="0.78740157480314965" right="0.39370078740157483" top="0.59055118110236227" bottom="0.59055118110236227" header="0.39370078740157483" footer="0.39370078740157483"/>
  <pageSetup paperSize="9" orientation="landscape"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1" manualBreakCount="1">
    <brk id="38"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tabSelected="1" view="pageBreakPreview" zoomScale="80" zoomScaleNormal="80" zoomScaleSheetLayoutView="80" workbookViewId="0">
      <selection activeCell="K43" sqref="K43"/>
    </sheetView>
  </sheetViews>
  <sheetFormatPr defaultRowHeight="12.75" x14ac:dyDescent="0.2"/>
  <cols>
    <col min="1" max="16384" width="9.140625" style="2"/>
  </cols>
  <sheetData/>
  <sheetProtection sheet="1" objects="1" scenarios="1" selectLockedCells="1"/>
  <customSheetViews>
    <customSheetView guid="{AFD003A8-502D-4A9E-A928-D54423FD02CD}" scale="80" showPageBreaks="1" printArea="1" view="pageBreakPreview" topLeftCell="A19">
      <selection activeCell="N47" sqref="N47:N52"/>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customSheetView>
  </customSheetViews>
  <phoneticPr fontId="2" type="noConversion"/>
  <pageMargins left="0.78740157480314965" right="0.39370078740157483" top="0.59055118110236227" bottom="0.59055118110236227" header="0.39370078740157483" footer="0.39370078740157483"/>
  <pageSetup paperSize="9" scale="96"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AE73"/>
  <sheetViews>
    <sheetView tabSelected="1" view="pageBreakPreview" zoomScale="80" zoomScaleNormal="80" zoomScaleSheetLayoutView="80" workbookViewId="0">
      <pane ySplit="20" topLeftCell="A24" activePane="bottomLeft" state="frozen"/>
      <selection activeCell="K43" sqref="K43"/>
      <selection pane="bottomLeft" activeCell="K43" sqref="K43"/>
    </sheetView>
  </sheetViews>
  <sheetFormatPr defaultRowHeight="12.75" x14ac:dyDescent="0.2"/>
  <cols>
    <col min="1" max="4" width="9" style="180" customWidth="1"/>
    <col min="5" max="5" width="9.7109375" style="180" customWidth="1"/>
    <col min="6" max="6" width="9" style="180" customWidth="1"/>
    <col min="7" max="7" width="9.7109375" style="180" customWidth="1"/>
    <col min="8" max="11" width="9" style="180" customWidth="1"/>
    <col min="12" max="12" width="9.7109375" style="180" customWidth="1"/>
    <col min="13" max="14" width="9" style="180" customWidth="1"/>
    <col min="15" max="15" width="9.140625" style="180"/>
    <col min="16" max="22" width="9.140625" style="278"/>
    <col min="23" max="16384" width="9.140625" style="180"/>
  </cols>
  <sheetData>
    <row r="1" spans="1:22" x14ac:dyDescent="0.2">
      <c r="A1" s="215" t="s">
        <v>655</v>
      </c>
    </row>
    <row r="3" spans="1:22" ht="12.75" customHeight="1" x14ac:dyDescent="0.2">
      <c r="A3" s="216" t="s">
        <v>129</v>
      </c>
      <c r="B3" s="216"/>
      <c r="C3" s="830"/>
      <c r="D3" s="830"/>
      <c r="E3" s="830"/>
      <c r="K3" s="216"/>
      <c r="L3" s="382" t="s">
        <v>721</v>
      </c>
      <c r="M3" s="382" t="s">
        <v>722</v>
      </c>
      <c r="O3" s="278"/>
      <c r="V3" s="180"/>
    </row>
    <row r="4" spans="1:22" ht="12.75" customHeight="1" x14ac:dyDescent="0.2">
      <c r="A4" s="216" t="s">
        <v>464</v>
      </c>
      <c r="B4" s="216"/>
      <c r="C4" s="831"/>
      <c r="D4" s="831"/>
      <c r="E4" s="831"/>
      <c r="H4" s="216"/>
      <c r="K4" s="275" t="s">
        <v>472</v>
      </c>
      <c r="L4" s="303"/>
      <c r="M4" s="336"/>
      <c r="N4" s="180" t="s">
        <v>475</v>
      </c>
      <c r="O4" s="278"/>
      <c r="V4" s="180"/>
    </row>
    <row r="5" spans="1:22" x14ac:dyDescent="0.2">
      <c r="A5" s="216" t="s">
        <v>711</v>
      </c>
      <c r="B5" s="216"/>
      <c r="C5" s="831"/>
      <c r="D5" s="831"/>
      <c r="E5" s="831"/>
      <c r="H5" s="224"/>
      <c r="K5" s="242" t="s">
        <v>473</v>
      </c>
      <c r="L5" s="303"/>
      <c r="M5" s="336"/>
      <c r="N5" s="180" t="s">
        <v>474</v>
      </c>
      <c r="O5" s="278"/>
      <c r="V5" s="180"/>
    </row>
    <row r="6" spans="1:22" x14ac:dyDescent="0.2">
      <c r="K6" s="302" t="s">
        <v>679</v>
      </c>
      <c r="L6" s="303"/>
      <c r="M6" s="303"/>
      <c r="N6" s="219" t="s">
        <v>134</v>
      </c>
      <c r="O6" s="278"/>
      <c r="V6" s="180"/>
    </row>
    <row r="7" spans="1:22" ht="12.75" customHeight="1" x14ac:dyDescent="0.2">
      <c r="A7" s="181" t="s">
        <v>199</v>
      </c>
      <c r="B7" s="896" t="s">
        <v>663</v>
      </c>
      <c r="C7" s="896"/>
      <c r="D7" s="948" t="s">
        <v>667</v>
      </c>
      <c r="E7" s="832" t="s">
        <v>356</v>
      </c>
      <c r="F7" s="833"/>
      <c r="K7" s="302" t="s">
        <v>136</v>
      </c>
      <c r="L7" s="303"/>
      <c r="M7" s="303"/>
      <c r="N7" s="216" t="s">
        <v>137</v>
      </c>
      <c r="O7" s="278"/>
      <c r="V7" s="180"/>
    </row>
    <row r="8" spans="1:22" ht="12.75" customHeight="1" x14ac:dyDescent="0.2">
      <c r="A8" s="182" t="s">
        <v>201</v>
      </c>
      <c r="B8" s="896"/>
      <c r="C8" s="896"/>
      <c r="D8" s="949"/>
      <c r="E8" s="834"/>
      <c r="F8" s="835"/>
      <c r="K8" s="302" t="s">
        <v>499</v>
      </c>
      <c r="L8" s="240"/>
      <c r="M8" s="240"/>
      <c r="N8" s="216" t="s">
        <v>477</v>
      </c>
      <c r="O8" s="278"/>
      <c r="V8" s="180"/>
    </row>
    <row r="9" spans="1:22" ht="15.75" customHeight="1" x14ac:dyDescent="0.2">
      <c r="A9" s="182" t="s">
        <v>202</v>
      </c>
      <c r="B9" s="376" t="s">
        <v>151</v>
      </c>
      <c r="C9" s="376" t="s">
        <v>152</v>
      </c>
      <c r="D9" s="375" t="s">
        <v>162</v>
      </c>
      <c r="E9" s="182" t="s">
        <v>675</v>
      </c>
      <c r="F9" s="404" t="s">
        <v>674</v>
      </c>
      <c r="K9" s="302" t="s">
        <v>500</v>
      </c>
      <c r="L9" s="241"/>
      <c r="M9" s="241"/>
      <c r="N9" s="220" t="s">
        <v>143</v>
      </c>
      <c r="O9" s="278"/>
      <c r="V9" s="180"/>
    </row>
    <row r="10" spans="1:22" ht="15.75" x14ac:dyDescent="0.2">
      <c r="A10" s="315"/>
      <c r="B10" s="316"/>
      <c r="C10" s="316"/>
      <c r="D10" s="315"/>
      <c r="E10" s="236"/>
      <c r="F10" s="236"/>
      <c r="H10" s="278"/>
      <c r="K10" s="275" t="s">
        <v>710</v>
      </c>
      <c r="L10" s="274" t="str">
        <f>IF(L15="","",AVERAGE(L11:L15))</f>
        <v/>
      </c>
      <c r="M10" s="322"/>
      <c r="O10" s="278"/>
    </row>
    <row r="11" spans="1:22" ht="12.75" customHeight="1" x14ac:dyDescent="0.2">
      <c r="H11" s="278"/>
      <c r="K11" s="275">
        <v>1</v>
      </c>
      <c r="L11" s="243"/>
      <c r="M11" s="275"/>
      <c r="O11" s="278"/>
    </row>
    <row r="12" spans="1:22" x14ac:dyDescent="0.2">
      <c r="A12" s="180" t="s">
        <v>484</v>
      </c>
      <c r="B12" s="301"/>
      <c r="C12" s="301"/>
      <c r="D12" s="301"/>
      <c r="E12" s="301"/>
      <c r="F12" s="301"/>
      <c r="G12" s="301"/>
      <c r="H12" s="278"/>
      <c r="K12" s="275">
        <v>2</v>
      </c>
      <c r="L12" s="273"/>
      <c r="M12" s="275"/>
      <c r="O12" s="278"/>
    </row>
    <row r="13" spans="1:22" x14ac:dyDescent="0.2">
      <c r="A13" s="836"/>
      <c r="B13" s="837"/>
      <c r="C13" s="837"/>
      <c r="D13" s="837"/>
      <c r="E13" s="837"/>
      <c r="F13" s="837"/>
      <c r="G13" s="837"/>
      <c r="H13" s="837"/>
      <c r="I13" s="838"/>
      <c r="K13" s="275">
        <v>3</v>
      </c>
      <c r="L13" s="273"/>
      <c r="M13" s="275"/>
      <c r="O13" s="278"/>
    </row>
    <row r="14" spans="1:22" x14ac:dyDescent="0.2">
      <c r="A14" s="839"/>
      <c r="B14" s="840"/>
      <c r="C14" s="840"/>
      <c r="D14" s="840"/>
      <c r="E14" s="840"/>
      <c r="F14" s="840"/>
      <c r="G14" s="840"/>
      <c r="H14" s="840"/>
      <c r="I14" s="841"/>
      <c r="K14" s="275">
        <v>4</v>
      </c>
      <c r="L14" s="273"/>
      <c r="M14" s="275"/>
      <c r="O14" s="278"/>
      <c r="V14" s="180"/>
    </row>
    <row r="15" spans="1:22" x14ac:dyDescent="0.2">
      <c r="A15" s="842"/>
      <c r="B15" s="843"/>
      <c r="C15" s="843"/>
      <c r="D15" s="843"/>
      <c r="E15" s="843"/>
      <c r="F15" s="843"/>
      <c r="G15" s="843"/>
      <c r="H15" s="843"/>
      <c r="I15" s="844"/>
      <c r="K15" s="275">
        <v>5</v>
      </c>
      <c r="L15" s="243"/>
      <c r="M15" s="275"/>
      <c r="O15" s="278"/>
      <c r="V15" s="180"/>
    </row>
    <row r="16" spans="1:22" ht="13.5" thickBot="1" x14ac:dyDescent="0.25">
      <c r="O16" s="278"/>
      <c r="V16" s="180"/>
    </row>
    <row r="17" spans="1:31" x14ac:dyDescent="0.2">
      <c r="A17" s="565" t="s">
        <v>729</v>
      </c>
      <c r="B17" s="567"/>
      <c r="C17" s="565" t="s">
        <v>727</v>
      </c>
      <c r="D17" s="566"/>
      <c r="E17" s="858" t="s">
        <v>720</v>
      </c>
      <c r="F17" s="859"/>
      <c r="G17" s="860"/>
      <c r="L17" s="275"/>
      <c r="O17" s="278"/>
      <c r="U17" s="180"/>
      <c r="V17" s="180"/>
    </row>
    <row r="18" spans="1:31" x14ac:dyDescent="0.2">
      <c r="A18" s="568"/>
      <c r="B18" s="570"/>
      <c r="C18" s="568"/>
      <c r="D18" s="569"/>
      <c r="E18" s="413" t="s">
        <v>204</v>
      </c>
      <c r="F18" s="845" t="s">
        <v>154</v>
      </c>
      <c r="G18" s="938"/>
    </row>
    <row r="19" spans="1:31" ht="13.5" thickBot="1" x14ac:dyDescent="0.25">
      <c r="A19" s="927"/>
      <c r="B19" s="927"/>
      <c r="C19" s="927"/>
      <c r="D19" s="928"/>
      <c r="E19" s="414"/>
      <c r="F19" s="925"/>
      <c r="G19" s="926"/>
    </row>
    <row r="20" spans="1:31" x14ac:dyDescent="0.2">
      <c r="A20" s="238" t="s">
        <v>717</v>
      </c>
      <c r="V20" s="180"/>
    </row>
    <row r="21" spans="1:31" x14ac:dyDescent="0.2">
      <c r="T21" s="180"/>
      <c r="Y21" s="278"/>
      <c r="Z21" s="278"/>
      <c r="AA21" s="278"/>
      <c r="AB21" s="278"/>
      <c r="AC21" s="278"/>
      <c r="AD21" s="278"/>
    </row>
    <row r="22" spans="1:31" x14ac:dyDescent="0.2">
      <c r="A22" s="238" t="s">
        <v>551</v>
      </c>
      <c r="L22" s="278"/>
      <c r="M22" s="278"/>
      <c r="T22" s="180"/>
    </row>
    <row r="23" spans="1:31" x14ac:dyDescent="0.2">
      <c r="T23" s="180"/>
    </row>
    <row r="24" spans="1:31" x14ac:dyDescent="0.2">
      <c r="A24" s="180" t="s">
        <v>536</v>
      </c>
      <c r="B24" s="278"/>
      <c r="C24" s="330"/>
      <c r="D24" s="180" t="s">
        <v>543</v>
      </c>
      <c r="I24" s="180" t="s">
        <v>536</v>
      </c>
      <c r="K24" s="340" t="s">
        <v>573</v>
      </c>
      <c r="L24" s="180" t="s">
        <v>543</v>
      </c>
      <c r="T24" s="180"/>
    </row>
    <row r="25" spans="1:31" x14ac:dyDescent="0.2">
      <c r="A25" s="180" t="s">
        <v>541</v>
      </c>
      <c r="B25" s="278"/>
      <c r="C25" s="959"/>
      <c r="D25" s="960"/>
      <c r="I25" s="180" t="s">
        <v>541</v>
      </c>
      <c r="K25" s="340" t="s">
        <v>537</v>
      </c>
      <c r="P25" s="180"/>
      <c r="T25" s="180"/>
    </row>
    <row r="26" spans="1:31" x14ac:dyDescent="0.2">
      <c r="A26" s="278" t="s">
        <v>575</v>
      </c>
      <c r="B26" s="278"/>
      <c r="C26" s="334"/>
      <c r="D26" s="180" t="s">
        <v>574</v>
      </c>
      <c r="I26" s="278" t="s">
        <v>575</v>
      </c>
      <c r="J26" s="278"/>
      <c r="K26" s="339">
        <v>10</v>
      </c>
      <c r="L26" s="180" t="s">
        <v>574</v>
      </c>
      <c r="P26" s="180"/>
      <c r="Q26" s="180"/>
      <c r="R26" s="180"/>
      <c r="S26" s="180"/>
      <c r="T26" s="180"/>
    </row>
    <row r="27" spans="1:31" s="278" customFormat="1" x14ac:dyDescent="0.2">
      <c r="A27" s="180"/>
      <c r="B27" s="180"/>
      <c r="C27" s="180"/>
      <c r="D27" s="180"/>
      <c r="E27" s="180"/>
      <c r="F27" s="180"/>
      <c r="G27" s="180"/>
      <c r="H27" s="180"/>
      <c r="I27" s="180"/>
      <c r="K27"/>
      <c r="L27" s="338"/>
      <c r="M27" s="180"/>
      <c r="N27" s="180"/>
      <c r="O27" s="180"/>
      <c r="P27" s="180"/>
      <c r="W27" s="180"/>
      <c r="X27" s="180"/>
      <c r="Y27" s="180"/>
      <c r="Z27" s="180"/>
      <c r="AA27" s="180"/>
      <c r="AB27" s="180"/>
      <c r="AC27" s="180"/>
      <c r="AD27" s="180"/>
      <c r="AE27" s="180"/>
    </row>
    <row r="28" spans="1:31" s="278" customFormat="1" x14ac:dyDescent="0.2">
      <c r="A28" s="180"/>
      <c r="B28" s="180"/>
      <c r="C28" s="180"/>
      <c r="D28" s="180"/>
      <c r="E28" s="180"/>
      <c r="F28" s="180"/>
      <c r="G28" s="180"/>
      <c r="H28" s="180"/>
      <c r="I28" s="180"/>
      <c r="K28"/>
      <c r="L28" s="338"/>
      <c r="M28" s="180"/>
      <c r="N28" s="180"/>
      <c r="O28" s="180"/>
      <c r="P28" s="180"/>
      <c r="W28" s="180"/>
      <c r="X28" s="180"/>
      <c r="Y28" s="180"/>
      <c r="Z28" s="180"/>
      <c r="AA28" s="180"/>
      <c r="AB28" s="180"/>
      <c r="AC28" s="180"/>
      <c r="AD28" s="180"/>
      <c r="AE28" s="180"/>
    </row>
    <row r="29" spans="1:31" s="278" customFormat="1" x14ac:dyDescent="0.2">
      <c r="A29" s="180"/>
      <c r="B29" s="180"/>
      <c r="C29" s="180"/>
      <c r="D29" s="180"/>
      <c r="E29" s="180"/>
      <c r="F29" s="180"/>
      <c r="G29" s="180"/>
      <c r="H29" s="180"/>
      <c r="I29" s="180"/>
      <c r="K29"/>
      <c r="L29" s="338"/>
      <c r="M29" s="180"/>
      <c r="N29" s="180"/>
      <c r="O29" s="180"/>
      <c r="P29" s="180"/>
      <c r="W29" s="180"/>
      <c r="X29" s="180"/>
      <c r="Y29" s="180"/>
      <c r="Z29" s="180"/>
      <c r="AA29" s="180"/>
      <c r="AB29" s="180"/>
      <c r="AC29" s="180"/>
      <c r="AD29" s="180"/>
      <c r="AE29" s="180"/>
    </row>
    <row r="30" spans="1:31" s="278" customFormat="1" x14ac:dyDescent="0.2">
      <c r="A30" s="180"/>
      <c r="B30" s="180"/>
      <c r="C30" s="180"/>
      <c r="D30" s="180"/>
      <c r="E30" s="180"/>
      <c r="F30" s="180"/>
      <c r="G30" s="180"/>
      <c r="H30" s="180"/>
      <c r="I30" s="180"/>
      <c r="K30"/>
      <c r="L30" s="338"/>
      <c r="M30" s="180"/>
      <c r="N30" s="180"/>
      <c r="O30" s="180"/>
      <c r="P30" s="180"/>
      <c r="W30" s="180"/>
      <c r="X30" s="180"/>
      <c r="Y30" s="180"/>
      <c r="Z30" s="180"/>
      <c r="AA30" s="180"/>
      <c r="AB30" s="180"/>
      <c r="AC30" s="180"/>
      <c r="AD30" s="180"/>
      <c r="AE30" s="180"/>
    </row>
    <row r="31" spans="1:31" s="278" customFormat="1" x14ac:dyDescent="0.2">
      <c r="A31" s="180"/>
      <c r="B31" s="180"/>
      <c r="C31" s="180"/>
      <c r="D31" s="180"/>
      <c r="E31" s="180"/>
      <c r="F31" s="180"/>
      <c r="G31" s="180"/>
      <c r="H31" s="180"/>
      <c r="I31" s="180"/>
      <c r="K31"/>
      <c r="L31" s="338"/>
      <c r="M31" s="180"/>
      <c r="N31" s="180"/>
      <c r="O31" s="180"/>
      <c r="P31" s="180"/>
      <c r="W31" s="180"/>
      <c r="X31" s="180"/>
      <c r="Y31" s="180"/>
      <c r="Z31" s="180"/>
      <c r="AA31" s="180"/>
      <c r="AB31" s="180"/>
      <c r="AC31" s="180"/>
      <c r="AD31" s="180"/>
      <c r="AE31" s="180"/>
    </row>
    <row r="32" spans="1:31" s="278" customFormat="1" x14ac:dyDescent="0.2">
      <c r="A32" s="180"/>
      <c r="B32" s="180"/>
      <c r="C32" s="180"/>
      <c r="D32" s="180"/>
      <c r="E32" s="180"/>
      <c r="F32" s="180"/>
      <c r="G32" s="180"/>
      <c r="H32" s="180"/>
      <c r="I32" s="180"/>
      <c r="K32"/>
      <c r="L32" s="338"/>
      <c r="M32" s="180"/>
      <c r="N32" s="180"/>
      <c r="O32" s="180"/>
      <c r="P32" s="180"/>
      <c r="W32" s="180"/>
      <c r="X32" s="180"/>
      <c r="Y32" s="180"/>
      <c r="Z32" s="180"/>
      <c r="AA32" s="180"/>
      <c r="AB32" s="180"/>
      <c r="AC32" s="180"/>
      <c r="AD32" s="180"/>
      <c r="AE32" s="180"/>
    </row>
    <row r="33" spans="1:31" s="278" customFormat="1" x14ac:dyDescent="0.2">
      <c r="A33" s="180"/>
      <c r="B33" s="180"/>
      <c r="C33" s="180"/>
      <c r="D33" s="180"/>
      <c r="E33" s="180"/>
      <c r="F33" s="180"/>
      <c r="G33" s="180"/>
      <c r="H33" s="180"/>
      <c r="I33" s="180"/>
      <c r="K33"/>
      <c r="L33" s="338"/>
      <c r="M33" s="180"/>
      <c r="N33" s="180"/>
      <c r="O33" s="180"/>
      <c r="P33" s="180"/>
      <c r="W33" s="180"/>
      <c r="X33" s="180"/>
      <c r="Y33" s="180"/>
      <c r="Z33" s="180"/>
      <c r="AA33" s="180"/>
      <c r="AB33" s="180"/>
      <c r="AC33" s="180"/>
      <c r="AD33" s="180"/>
      <c r="AE33" s="180"/>
    </row>
    <row r="34" spans="1:31" s="278" customFormat="1" x14ac:dyDescent="0.2">
      <c r="A34" s="180"/>
      <c r="B34" s="180"/>
      <c r="C34" s="180"/>
      <c r="D34" s="180"/>
      <c r="E34" s="180"/>
      <c r="F34" s="180"/>
      <c r="G34" s="180"/>
      <c r="H34" s="180"/>
      <c r="I34" s="180"/>
      <c r="K34"/>
      <c r="L34" s="338"/>
      <c r="M34" s="180"/>
      <c r="N34" s="180"/>
      <c r="O34" s="180"/>
      <c r="P34" s="180"/>
      <c r="W34" s="180"/>
      <c r="X34" s="180"/>
      <c r="Y34" s="180"/>
      <c r="Z34" s="180"/>
      <c r="AA34" s="180"/>
      <c r="AB34" s="180"/>
      <c r="AC34" s="180"/>
      <c r="AD34" s="180"/>
      <c r="AE34" s="180"/>
    </row>
    <row r="35" spans="1:31" s="278" customFormat="1" x14ac:dyDescent="0.2">
      <c r="A35" s="180"/>
      <c r="B35" s="180"/>
      <c r="C35" s="180"/>
      <c r="D35" s="180"/>
      <c r="E35" s="180"/>
      <c r="F35" s="180"/>
      <c r="G35" s="180"/>
      <c r="H35" s="180"/>
      <c r="I35" s="180"/>
      <c r="K35"/>
      <c r="L35" s="338"/>
      <c r="M35" s="180"/>
      <c r="N35" s="180"/>
      <c r="O35" s="180"/>
      <c r="P35" s="180"/>
      <c r="W35" s="180"/>
      <c r="X35" s="180"/>
      <c r="Y35" s="180"/>
      <c r="Z35" s="180"/>
      <c r="AA35" s="180"/>
      <c r="AB35" s="180"/>
      <c r="AC35" s="180"/>
      <c r="AD35" s="180"/>
      <c r="AE35" s="180"/>
    </row>
    <row r="36" spans="1:31" s="278" customFormat="1" x14ac:dyDescent="0.2">
      <c r="A36" s="180"/>
      <c r="B36" s="180"/>
      <c r="C36" s="180"/>
      <c r="D36" s="180"/>
      <c r="E36" s="180"/>
      <c r="F36" s="180"/>
      <c r="G36" s="180"/>
      <c r="H36" s="180"/>
      <c r="I36" s="180"/>
      <c r="K36"/>
      <c r="L36" s="338"/>
      <c r="M36" s="180"/>
      <c r="N36" s="180"/>
      <c r="O36" s="180"/>
      <c r="P36" s="180"/>
      <c r="W36" s="180"/>
      <c r="X36" s="180"/>
      <c r="Y36" s="180"/>
      <c r="Z36" s="180"/>
      <c r="AA36" s="180"/>
      <c r="AB36" s="180"/>
      <c r="AC36" s="180"/>
      <c r="AD36" s="180"/>
      <c r="AE36" s="180"/>
    </row>
    <row r="37" spans="1:31" s="278" customFormat="1" x14ac:dyDescent="0.2">
      <c r="A37" s="180"/>
      <c r="B37" s="180"/>
      <c r="C37" s="180"/>
      <c r="D37" s="180"/>
      <c r="E37" s="180"/>
      <c r="F37" s="180"/>
      <c r="G37" s="180"/>
      <c r="H37" s="180"/>
      <c r="I37" s="180"/>
      <c r="K37"/>
      <c r="L37" s="338"/>
      <c r="M37" s="180"/>
      <c r="N37" s="180"/>
      <c r="O37" s="180"/>
      <c r="P37" s="180"/>
      <c r="W37" s="180"/>
      <c r="X37" s="180"/>
      <c r="Y37" s="180"/>
      <c r="Z37" s="180"/>
      <c r="AA37" s="180"/>
      <c r="AB37" s="180"/>
      <c r="AC37" s="180"/>
      <c r="AD37" s="180"/>
      <c r="AE37" s="180"/>
    </row>
    <row r="38" spans="1:31" s="278" customFormat="1" x14ac:dyDescent="0.2">
      <c r="A38" s="180"/>
      <c r="B38" s="180"/>
      <c r="C38" s="180"/>
      <c r="D38" s="180"/>
      <c r="E38" s="180"/>
      <c r="F38" s="180"/>
      <c r="G38" s="180"/>
      <c r="H38" s="180"/>
      <c r="I38" s="180"/>
      <c r="K38"/>
      <c r="L38" s="338"/>
      <c r="M38" s="180"/>
      <c r="N38" s="180"/>
      <c r="O38" s="180"/>
      <c r="P38" s="180"/>
      <c r="W38" s="180"/>
      <c r="X38" s="180"/>
      <c r="Y38" s="180"/>
      <c r="Z38" s="180"/>
      <c r="AA38" s="180"/>
      <c r="AB38" s="180"/>
      <c r="AC38" s="180"/>
      <c r="AD38" s="180"/>
      <c r="AE38" s="180"/>
    </row>
    <row r="39" spans="1:31" x14ac:dyDescent="0.2">
      <c r="A39" s="215" t="s">
        <v>546</v>
      </c>
      <c r="P39" s="180"/>
      <c r="Q39" s="180"/>
      <c r="R39" s="180"/>
      <c r="S39" s="180"/>
      <c r="T39" s="180"/>
    </row>
    <row r="40" spans="1:31" x14ac:dyDescent="0.2">
      <c r="P40" s="180"/>
      <c r="Q40" s="180"/>
      <c r="R40" s="180"/>
      <c r="S40" s="180"/>
      <c r="T40" s="180"/>
      <c r="U40" s="180"/>
      <c r="V40" s="180"/>
    </row>
    <row r="41" spans="1:31" x14ac:dyDescent="0.2">
      <c r="A41" s="180" t="s">
        <v>576</v>
      </c>
      <c r="C41" s="928"/>
      <c r="D41" s="963"/>
      <c r="E41" s="963"/>
      <c r="F41" s="964"/>
      <c r="H41" s="180" t="s">
        <v>576</v>
      </c>
      <c r="J41" s="396"/>
      <c r="K41" s="397"/>
      <c r="L41" s="397"/>
      <c r="M41" s="398"/>
      <c r="U41" s="180"/>
      <c r="V41" s="180"/>
    </row>
    <row r="42" spans="1:31" x14ac:dyDescent="0.2">
      <c r="A42" s="238"/>
      <c r="H42" s="238"/>
      <c r="U42" s="180"/>
      <c r="V42" s="180"/>
    </row>
    <row r="43" spans="1:31" ht="12.75" customHeight="1" x14ac:dyDescent="0.2">
      <c r="A43" s="915" t="s">
        <v>547</v>
      </c>
      <c r="B43" s="896" t="s">
        <v>675</v>
      </c>
      <c r="C43" s="896" t="s">
        <v>478</v>
      </c>
      <c r="D43" s="915" t="s">
        <v>730</v>
      </c>
      <c r="E43" s="915" t="s">
        <v>725</v>
      </c>
      <c r="F43" s="950" t="s">
        <v>154</v>
      </c>
      <c r="H43" s="915" t="s">
        <v>547</v>
      </c>
      <c r="I43" s="896" t="s">
        <v>675</v>
      </c>
      <c r="J43" s="896" t="s">
        <v>478</v>
      </c>
      <c r="K43" s="915" t="s">
        <v>730</v>
      </c>
      <c r="L43" s="915" t="s">
        <v>725</v>
      </c>
      <c r="M43" s="953" t="s">
        <v>154</v>
      </c>
      <c r="U43" s="180"/>
      <c r="V43" s="180"/>
    </row>
    <row r="44" spans="1:31" x14ac:dyDescent="0.2">
      <c r="A44" s="915"/>
      <c r="B44" s="896"/>
      <c r="C44" s="896"/>
      <c r="D44" s="950"/>
      <c r="E44" s="950"/>
      <c r="F44" s="950"/>
      <c r="H44" s="915"/>
      <c r="I44" s="896"/>
      <c r="J44" s="896"/>
      <c r="K44" s="950"/>
      <c r="L44" s="950"/>
      <c r="M44" s="954"/>
      <c r="U44" s="180"/>
      <c r="V44" s="180"/>
    </row>
    <row r="45" spans="1:31" x14ac:dyDescent="0.2">
      <c r="A45" s="333"/>
      <c r="B45" s="269"/>
      <c r="C45" s="299" t="str">
        <f t="shared" ref="C45:C55" si="0">IF(B45="","",B45-$L$10)</f>
        <v/>
      </c>
      <c r="D45" s="335"/>
      <c r="E45" s="333"/>
      <c r="F45" s="349"/>
      <c r="H45" s="333"/>
      <c r="I45" s="269"/>
      <c r="J45" s="331" t="str">
        <f>IF(I45="","",I45-#REF!)</f>
        <v/>
      </c>
      <c r="K45" s="335"/>
      <c r="L45" s="333"/>
      <c r="M45" s="349"/>
      <c r="U45" s="180"/>
      <c r="V45" s="180"/>
    </row>
    <row r="46" spans="1:31" x14ac:dyDescent="0.2">
      <c r="A46" s="333"/>
      <c r="B46" s="269"/>
      <c r="C46" s="298" t="str">
        <f t="shared" si="0"/>
        <v/>
      </c>
      <c r="D46" s="335"/>
      <c r="E46" s="333"/>
      <c r="F46" s="349"/>
      <c r="H46" s="333"/>
      <c r="I46" s="269"/>
      <c r="J46" s="332" t="str">
        <f>IF(I46="","",I46-#REF!)</f>
        <v/>
      </c>
      <c r="K46" s="335"/>
      <c r="L46" s="333"/>
      <c r="M46" s="349"/>
      <c r="U46" s="180"/>
      <c r="V46" s="180"/>
    </row>
    <row r="47" spans="1:31" x14ac:dyDescent="0.2">
      <c r="A47" s="333"/>
      <c r="B47" s="269"/>
      <c r="C47" s="298" t="str">
        <f t="shared" si="0"/>
        <v/>
      </c>
      <c r="D47" s="335"/>
      <c r="E47" s="333"/>
      <c r="F47" s="349"/>
      <c r="H47" s="333"/>
      <c r="I47" s="269"/>
      <c r="J47" s="332" t="str">
        <f>IF(I47="","",I47-#REF!)</f>
        <v/>
      </c>
      <c r="K47" s="335"/>
      <c r="L47" s="333"/>
      <c r="M47" s="349"/>
      <c r="U47" s="180"/>
      <c r="V47" s="180"/>
    </row>
    <row r="48" spans="1:31" x14ac:dyDescent="0.2">
      <c r="A48" s="333"/>
      <c r="B48" s="269"/>
      <c r="C48" s="298" t="str">
        <f t="shared" si="0"/>
        <v/>
      </c>
      <c r="D48" s="335"/>
      <c r="E48" s="333"/>
      <c r="F48" s="349"/>
      <c r="H48" s="333"/>
      <c r="I48" s="269"/>
      <c r="J48" s="332" t="str">
        <f>IF(I48="","",I48-#REF!)</f>
        <v/>
      </c>
      <c r="K48" s="335"/>
      <c r="L48" s="333"/>
      <c r="M48" s="349"/>
      <c r="U48" s="180"/>
      <c r="V48" s="180"/>
    </row>
    <row r="49" spans="1:22" x14ac:dyDescent="0.2">
      <c r="A49" s="333"/>
      <c r="B49" s="269"/>
      <c r="C49" s="298" t="str">
        <f t="shared" si="0"/>
        <v/>
      </c>
      <c r="D49" s="335"/>
      <c r="E49" s="333"/>
      <c r="F49" s="349"/>
      <c r="H49" s="333"/>
      <c r="I49" s="269"/>
      <c r="J49" s="332" t="str">
        <f>IF(I49="","",I49-#REF!)</f>
        <v/>
      </c>
      <c r="K49" s="335"/>
      <c r="L49" s="333"/>
      <c r="M49" s="349"/>
      <c r="U49" s="180"/>
      <c r="V49" s="180"/>
    </row>
    <row r="50" spans="1:22" x14ac:dyDescent="0.2">
      <c r="A50" s="333"/>
      <c r="B50" s="269"/>
      <c r="C50" s="298" t="str">
        <f t="shared" si="0"/>
        <v/>
      </c>
      <c r="D50" s="335"/>
      <c r="E50" s="333"/>
      <c r="F50" s="349"/>
      <c r="H50" s="333"/>
      <c r="I50" s="269"/>
      <c r="J50" s="332" t="str">
        <f>IF(I50="","",I50-#REF!)</f>
        <v/>
      </c>
      <c r="K50" s="335"/>
      <c r="L50" s="333"/>
      <c r="M50" s="349"/>
      <c r="U50" s="180"/>
      <c r="V50" s="180"/>
    </row>
    <row r="51" spans="1:22" x14ac:dyDescent="0.2">
      <c r="A51" s="333"/>
      <c r="B51" s="269"/>
      <c r="C51" s="298" t="str">
        <f t="shared" si="0"/>
        <v/>
      </c>
      <c r="D51" s="335"/>
      <c r="E51" s="333"/>
      <c r="F51" s="349"/>
      <c r="H51" s="333"/>
      <c r="I51" s="269"/>
      <c r="J51" s="332" t="str">
        <f>IF(I51="","",I51-#REF!)</f>
        <v/>
      </c>
      <c r="K51" s="335"/>
      <c r="L51" s="333"/>
      <c r="M51" s="349"/>
      <c r="U51" s="180"/>
      <c r="V51" s="180"/>
    </row>
    <row r="52" spans="1:22" x14ac:dyDescent="0.2">
      <c r="A52" s="333"/>
      <c r="B52" s="269"/>
      <c r="C52" s="298" t="str">
        <f t="shared" si="0"/>
        <v/>
      </c>
      <c r="D52" s="335"/>
      <c r="E52" s="333"/>
      <c r="F52" s="349"/>
      <c r="H52" s="333"/>
      <c r="I52" s="269"/>
      <c r="J52" s="332" t="str">
        <f>IF(I52="","",I52-#REF!)</f>
        <v/>
      </c>
      <c r="K52" s="335"/>
      <c r="L52" s="333"/>
      <c r="M52" s="349"/>
      <c r="U52" s="180"/>
      <c r="V52" s="180"/>
    </row>
    <row r="53" spans="1:22" x14ac:dyDescent="0.2">
      <c r="A53" s="333"/>
      <c r="B53" s="269"/>
      <c r="C53" s="298" t="str">
        <f t="shared" si="0"/>
        <v/>
      </c>
      <c r="D53" s="335"/>
      <c r="E53" s="333"/>
      <c r="F53" s="349"/>
      <c r="H53" s="333"/>
      <c r="I53" s="269"/>
      <c r="J53" s="332" t="str">
        <f>IF(I53="","",I53-#REF!)</f>
        <v/>
      </c>
      <c r="K53" s="335"/>
      <c r="L53" s="333"/>
      <c r="M53" s="349"/>
      <c r="U53" s="180"/>
      <c r="V53" s="180"/>
    </row>
    <row r="54" spans="1:22" x14ac:dyDescent="0.2">
      <c r="A54" s="333"/>
      <c r="B54" s="269"/>
      <c r="C54" s="298" t="str">
        <f t="shared" si="0"/>
        <v/>
      </c>
      <c r="D54" s="335"/>
      <c r="E54" s="333"/>
      <c r="F54" s="349"/>
      <c r="H54" s="333"/>
      <c r="I54" s="269"/>
      <c r="J54" s="332" t="str">
        <f>IF(I54="","",I54-#REF!)</f>
        <v/>
      </c>
      <c r="K54" s="335"/>
      <c r="L54" s="333"/>
      <c r="M54" s="349"/>
      <c r="U54" s="180"/>
      <c r="V54" s="180"/>
    </row>
    <row r="55" spans="1:22" x14ac:dyDescent="0.2">
      <c r="A55" s="342" t="s">
        <v>157</v>
      </c>
      <c r="B55" s="269"/>
      <c r="C55" s="298" t="str">
        <f t="shared" si="0"/>
        <v/>
      </c>
      <c r="D55" s="335"/>
      <c r="E55" s="333"/>
      <c r="F55" s="349"/>
      <c r="H55" s="342" t="s">
        <v>157</v>
      </c>
      <c r="I55" s="269"/>
      <c r="J55" s="332" t="str">
        <f>IF(I55="","",I55-#REF!)</f>
        <v/>
      </c>
      <c r="K55" s="335"/>
      <c r="L55" s="333"/>
      <c r="M55" s="349"/>
      <c r="U55" s="180"/>
      <c r="V55" s="180"/>
    </row>
    <row r="56" spans="1:22" x14ac:dyDescent="0.2">
      <c r="A56" s="180" t="s">
        <v>548</v>
      </c>
      <c r="U56" s="180"/>
      <c r="V56" s="180"/>
    </row>
    <row r="57" spans="1:22" x14ac:dyDescent="0.2">
      <c r="K57" s="278"/>
      <c r="L57" s="278"/>
      <c r="M57" s="278"/>
      <c r="U57" s="180"/>
      <c r="V57" s="180"/>
    </row>
    <row r="58" spans="1:22" x14ac:dyDescent="0.2">
      <c r="A58" s="180" t="s">
        <v>576</v>
      </c>
      <c r="C58" s="928"/>
      <c r="D58" s="963"/>
      <c r="E58" s="963"/>
      <c r="F58" s="964"/>
      <c r="H58" s="180" t="s">
        <v>576</v>
      </c>
      <c r="J58" s="396"/>
      <c r="K58" s="397"/>
      <c r="L58" s="397"/>
      <c r="M58" s="398"/>
    </row>
    <row r="59" spans="1:22" x14ac:dyDescent="0.2">
      <c r="A59" s="238"/>
      <c r="H59" s="238"/>
    </row>
    <row r="60" spans="1:22" ht="12.75" customHeight="1" x14ac:dyDescent="0.2">
      <c r="A60" s="915" t="s">
        <v>547</v>
      </c>
      <c r="B60" s="896" t="s">
        <v>675</v>
      </c>
      <c r="C60" s="896" t="s">
        <v>478</v>
      </c>
      <c r="D60" s="915" t="s">
        <v>730</v>
      </c>
      <c r="E60" s="915" t="s">
        <v>725</v>
      </c>
      <c r="F60" s="950" t="s">
        <v>154</v>
      </c>
      <c r="H60" s="915" t="s">
        <v>547</v>
      </c>
      <c r="I60" s="896" t="s">
        <v>675</v>
      </c>
      <c r="J60" s="896" t="s">
        <v>478</v>
      </c>
      <c r="K60" s="915" t="s">
        <v>730</v>
      </c>
      <c r="L60" s="915" t="s">
        <v>725</v>
      </c>
      <c r="M60" s="953" t="s">
        <v>154</v>
      </c>
    </row>
    <row r="61" spans="1:22" x14ac:dyDescent="0.2">
      <c r="A61" s="915"/>
      <c r="B61" s="896"/>
      <c r="C61" s="896"/>
      <c r="D61" s="950"/>
      <c r="E61" s="950"/>
      <c r="F61" s="950"/>
      <c r="H61" s="915"/>
      <c r="I61" s="896"/>
      <c r="J61" s="896"/>
      <c r="K61" s="950"/>
      <c r="L61" s="950"/>
      <c r="M61" s="954"/>
      <c r="U61" s="180"/>
      <c r="V61" s="180"/>
    </row>
    <row r="62" spans="1:22" x14ac:dyDescent="0.2">
      <c r="A62" s="333"/>
      <c r="B62" s="269"/>
      <c r="C62" s="331" t="str">
        <f t="shared" ref="C62:C72" si="1">IF(B62="","",B62-$L$10)</f>
        <v/>
      </c>
      <c r="D62" s="335"/>
      <c r="E62" s="333"/>
      <c r="F62" s="349"/>
      <c r="H62" s="333"/>
      <c r="I62" s="269"/>
      <c r="J62" s="331" t="str">
        <f>IF(I62="","",I62-#REF!)</f>
        <v/>
      </c>
      <c r="K62" s="335"/>
      <c r="L62" s="333"/>
      <c r="M62" s="349"/>
      <c r="U62" s="180"/>
      <c r="V62" s="180"/>
    </row>
    <row r="63" spans="1:22" x14ac:dyDescent="0.2">
      <c r="A63" s="333"/>
      <c r="B63" s="269"/>
      <c r="C63" s="332" t="str">
        <f t="shared" si="1"/>
        <v/>
      </c>
      <c r="D63" s="335"/>
      <c r="E63" s="333"/>
      <c r="F63" s="349"/>
      <c r="H63" s="333"/>
      <c r="I63" s="269"/>
      <c r="J63" s="332" t="str">
        <f>IF(I63="","",I63-#REF!)</f>
        <v/>
      </c>
      <c r="K63" s="335"/>
      <c r="L63" s="333"/>
      <c r="M63" s="349"/>
      <c r="U63" s="180"/>
      <c r="V63" s="180"/>
    </row>
    <row r="64" spans="1:22" x14ac:dyDescent="0.2">
      <c r="A64" s="333"/>
      <c r="B64" s="269"/>
      <c r="C64" s="332" t="str">
        <f t="shared" si="1"/>
        <v/>
      </c>
      <c r="D64" s="335"/>
      <c r="E64" s="333"/>
      <c r="F64" s="349"/>
      <c r="H64" s="333"/>
      <c r="I64" s="269"/>
      <c r="J64" s="332" t="str">
        <f>IF(I64="","",I64-#REF!)</f>
        <v/>
      </c>
      <c r="K64" s="335"/>
      <c r="L64" s="333"/>
      <c r="M64" s="349"/>
      <c r="U64" s="180"/>
      <c r="V64" s="180"/>
    </row>
    <row r="65" spans="1:22" x14ac:dyDescent="0.2">
      <c r="A65" s="333"/>
      <c r="B65" s="269"/>
      <c r="C65" s="332" t="str">
        <f t="shared" si="1"/>
        <v/>
      </c>
      <c r="D65" s="335"/>
      <c r="E65" s="333"/>
      <c r="F65" s="349"/>
      <c r="H65" s="333"/>
      <c r="I65" s="269"/>
      <c r="J65" s="332" t="str">
        <f>IF(I65="","",I65-#REF!)</f>
        <v/>
      </c>
      <c r="K65" s="335"/>
      <c r="L65" s="333"/>
      <c r="M65" s="349"/>
      <c r="U65" s="180"/>
      <c r="V65" s="180"/>
    </row>
    <row r="66" spans="1:22" x14ac:dyDescent="0.2">
      <c r="A66" s="333"/>
      <c r="B66" s="269"/>
      <c r="C66" s="332" t="str">
        <f t="shared" si="1"/>
        <v/>
      </c>
      <c r="D66" s="335"/>
      <c r="E66" s="333"/>
      <c r="F66" s="349"/>
      <c r="H66" s="333"/>
      <c r="I66" s="269"/>
      <c r="J66" s="332" t="str">
        <f>IF(I66="","",I66-#REF!)</f>
        <v/>
      </c>
      <c r="K66" s="335"/>
      <c r="L66" s="333"/>
      <c r="M66" s="349"/>
      <c r="U66" s="180"/>
      <c r="V66" s="180"/>
    </row>
    <row r="67" spans="1:22" x14ac:dyDescent="0.2">
      <c r="A67" s="333"/>
      <c r="B67" s="269"/>
      <c r="C67" s="332" t="str">
        <f t="shared" si="1"/>
        <v/>
      </c>
      <c r="D67" s="335"/>
      <c r="E67" s="333"/>
      <c r="F67" s="349"/>
      <c r="H67" s="333"/>
      <c r="I67" s="269"/>
      <c r="J67" s="332" t="str">
        <f>IF(I67="","",I67-#REF!)</f>
        <v/>
      </c>
      <c r="K67" s="335"/>
      <c r="L67" s="333"/>
      <c r="M67" s="349"/>
      <c r="U67" s="180"/>
      <c r="V67" s="180"/>
    </row>
    <row r="68" spans="1:22" x14ac:dyDescent="0.2">
      <c r="A68" s="333"/>
      <c r="B68" s="269"/>
      <c r="C68" s="332" t="str">
        <f t="shared" si="1"/>
        <v/>
      </c>
      <c r="D68" s="335"/>
      <c r="E68" s="333"/>
      <c r="F68" s="349"/>
      <c r="H68" s="333"/>
      <c r="I68" s="269"/>
      <c r="J68" s="332" t="str">
        <f>IF(I68="","",I68-#REF!)</f>
        <v/>
      </c>
      <c r="K68" s="335"/>
      <c r="L68" s="333"/>
      <c r="M68" s="349"/>
      <c r="U68" s="180"/>
      <c r="V68" s="180"/>
    </row>
    <row r="69" spans="1:22" x14ac:dyDescent="0.2">
      <c r="A69" s="333"/>
      <c r="B69" s="269"/>
      <c r="C69" s="332" t="str">
        <f t="shared" si="1"/>
        <v/>
      </c>
      <c r="D69" s="335"/>
      <c r="E69" s="333"/>
      <c r="F69" s="349"/>
      <c r="H69" s="333"/>
      <c r="I69" s="269"/>
      <c r="J69" s="332" t="str">
        <f>IF(I69="","",I69-#REF!)</f>
        <v/>
      </c>
      <c r="K69" s="335"/>
      <c r="L69" s="333"/>
      <c r="M69" s="349"/>
      <c r="U69" s="180"/>
      <c r="V69" s="180"/>
    </row>
    <row r="70" spans="1:22" x14ac:dyDescent="0.2">
      <c r="A70" s="333"/>
      <c r="B70" s="269"/>
      <c r="C70" s="332" t="str">
        <f t="shared" si="1"/>
        <v/>
      </c>
      <c r="D70" s="335"/>
      <c r="E70" s="333"/>
      <c r="F70" s="349"/>
      <c r="H70" s="333"/>
      <c r="I70" s="269"/>
      <c r="J70" s="332" t="str">
        <f>IF(I70="","",I70-#REF!)</f>
        <v/>
      </c>
      <c r="K70" s="335"/>
      <c r="L70" s="333"/>
      <c r="M70" s="349"/>
      <c r="U70" s="180"/>
      <c r="V70" s="180"/>
    </row>
    <row r="71" spans="1:22" x14ac:dyDescent="0.2">
      <c r="A71" s="333"/>
      <c r="B71" s="269"/>
      <c r="C71" s="332" t="str">
        <f t="shared" si="1"/>
        <v/>
      </c>
      <c r="D71" s="335"/>
      <c r="E71" s="333"/>
      <c r="F71" s="349"/>
      <c r="H71" s="333"/>
      <c r="I71" s="269"/>
      <c r="J71" s="332" t="str">
        <f>IF(I71="","",I71-#REF!)</f>
        <v/>
      </c>
      <c r="K71" s="335"/>
      <c r="L71" s="333"/>
      <c r="M71" s="349"/>
      <c r="U71" s="180"/>
      <c r="V71" s="180"/>
    </row>
    <row r="72" spans="1:22" x14ac:dyDescent="0.2">
      <c r="A72" s="342" t="s">
        <v>157</v>
      </c>
      <c r="B72" s="269"/>
      <c r="C72" s="332" t="str">
        <f t="shared" si="1"/>
        <v/>
      </c>
      <c r="D72" s="335"/>
      <c r="E72" s="333"/>
      <c r="F72" s="349"/>
      <c r="H72" s="342" t="s">
        <v>157</v>
      </c>
      <c r="I72" s="269"/>
      <c r="J72" s="332" t="str">
        <f>IF(I72="","",I72-#REF!)</f>
        <v/>
      </c>
      <c r="K72" s="335"/>
      <c r="L72" s="333"/>
      <c r="M72" s="349"/>
    </row>
    <row r="73" spans="1:22" x14ac:dyDescent="0.2">
      <c r="A73" s="180" t="s">
        <v>548</v>
      </c>
    </row>
  </sheetData>
  <sheetProtection sheet="1" objects="1" scenarios="1" selectLockedCells="1"/>
  <customSheetViews>
    <customSheetView guid="{AFD003A8-502D-4A9E-A928-D54423FD02CD}" scale="80" showPageBreaks="1" printArea="1" view="pageBreakPreview">
      <pane ySplit="25" topLeftCell="A26" activePane="bottomLeft" state="frozen"/>
      <selection pane="bottomLeft" activeCell="N47" sqref="N47:N52"/>
      <rowBreaks count="2" manualBreakCount="2">
        <brk id="42" max="14" man="1"/>
        <brk id="84" max="14" man="1"/>
      </rowBreaks>
      <pageMargins left="0.78740157480314965" right="0.39370078740157483" top="0.59055118110236227" bottom="0.59055118110236227" header="0.39370078740157483" footer="0.39370078740157483"/>
      <pageSetup paperSize="9" scale="9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41">
    <mergeCell ref="M60:M61"/>
    <mergeCell ref="F60:F61"/>
    <mergeCell ref="F43:F44"/>
    <mergeCell ref="E17:G17"/>
    <mergeCell ref="A13:I15"/>
    <mergeCell ref="C58:F58"/>
    <mergeCell ref="C25:D25"/>
    <mergeCell ref="A43:A44"/>
    <mergeCell ref="B43:B44"/>
    <mergeCell ref="C43:C44"/>
    <mergeCell ref="D43:D44"/>
    <mergeCell ref="E43:E44"/>
    <mergeCell ref="M43:M44"/>
    <mergeCell ref="A17:B18"/>
    <mergeCell ref="C17:D18"/>
    <mergeCell ref="F18:G18"/>
    <mergeCell ref="E60:E61"/>
    <mergeCell ref="C3:E3"/>
    <mergeCell ref="C4:E4"/>
    <mergeCell ref="H43:H44"/>
    <mergeCell ref="I43:I44"/>
    <mergeCell ref="C41:F41"/>
    <mergeCell ref="C5:E5"/>
    <mergeCell ref="E7:F8"/>
    <mergeCell ref="C19:D19"/>
    <mergeCell ref="F19:G19"/>
    <mergeCell ref="B7:C8"/>
    <mergeCell ref="D7:D8"/>
    <mergeCell ref="A60:A61"/>
    <mergeCell ref="B60:B61"/>
    <mergeCell ref="C60:C61"/>
    <mergeCell ref="D60:D61"/>
    <mergeCell ref="A19:B19"/>
    <mergeCell ref="K60:K61"/>
    <mergeCell ref="L60:L61"/>
    <mergeCell ref="L43:L44"/>
    <mergeCell ref="H60:H61"/>
    <mergeCell ref="I60:I61"/>
    <mergeCell ref="J60:J61"/>
    <mergeCell ref="K43:K44"/>
    <mergeCell ref="J43:J44"/>
  </mergeCells>
  <conditionalFormatting sqref="C45:C55 J45:J55 C62:C72 J62:J72">
    <cfRule type="containsBlanks" priority="75" stopIfTrue="1">
      <formula>LEN(TRIM(C45))=0</formula>
    </cfRule>
    <cfRule type="cellIs" dxfId="25" priority="76" stopIfTrue="1" operator="greaterThan">
      <formula>$C$10</formula>
    </cfRule>
    <cfRule type="cellIs" dxfId="24" priority="77" stopIfTrue="1" operator="lessThan">
      <formula>$B$10</formula>
    </cfRule>
  </conditionalFormatting>
  <dataValidations count="2">
    <dataValidation type="list" allowBlank="1" showInputMessage="1" showErrorMessage="1" sqref="A19:D19 D45:E55 K45:L55 D62:E72 K62:L72">
      <formula1>YesOrNo</formula1>
    </dataValidation>
    <dataValidation type="list" allowBlank="1" showInputMessage="1" showErrorMessage="1" sqref="E19">
      <formula1>PassOrFail</formula1>
    </dataValidation>
  </dataValidations>
  <pageMargins left="0.78740157480314965" right="0.39370078740157483" top="0.59055118110236227" bottom="0.59055118110236227" header="0.39370078740157483" footer="0.39370078740157483"/>
  <pageSetup paperSize="9" orientation="landscape"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1" manualBreakCount="1">
    <brk id="38"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AE161"/>
  <sheetViews>
    <sheetView tabSelected="1" view="pageBreakPreview" zoomScale="80" zoomScaleNormal="80" zoomScaleSheetLayoutView="80" workbookViewId="0">
      <pane ySplit="20" topLeftCell="A46" activePane="bottomLeft" state="frozen"/>
      <selection activeCell="K43" sqref="K43"/>
      <selection pane="bottomLeft" activeCell="K43" sqref="K43"/>
    </sheetView>
  </sheetViews>
  <sheetFormatPr defaultRowHeight="12.75" x14ac:dyDescent="0.2"/>
  <cols>
    <col min="1" max="9" width="9" style="180" customWidth="1"/>
    <col min="10" max="10" width="9.7109375" style="180" customWidth="1"/>
    <col min="11" max="11" width="9" style="180" customWidth="1"/>
    <col min="12" max="16" width="9.140625" style="180"/>
    <col min="17" max="23" width="9.140625" style="278"/>
    <col min="24" max="16384" width="9.140625" style="180"/>
  </cols>
  <sheetData>
    <row r="1" spans="1:23" x14ac:dyDescent="0.2">
      <c r="A1" s="215" t="s">
        <v>656</v>
      </c>
    </row>
    <row r="3" spans="1:23" ht="12.75" customHeight="1" x14ac:dyDescent="0.2">
      <c r="A3" s="216" t="s">
        <v>129</v>
      </c>
      <c r="B3" s="216"/>
      <c r="C3" s="830"/>
      <c r="D3" s="830"/>
      <c r="E3" s="830"/>
      <c r="K3" s="216"/>
      <c r="L3" s="382" t="s">
        <v>721</v>
      </c>
      <c r="M3" s="382" t="s">
        <v>722</v>
      </c>
      <c r="V3" s="180"/>
      <c r="W3" s="180"/>
    </row>
    <row r="4" spans="1:23" ht="12.75" customHeight="1" x14ac:dyDescent="0.2">
      <c r="A4" s="216" t="s">
        <v>464</v>
      </c>
      <c r="B4" s="216"/>
      <c r="C4" s="831"/>
      <c r="D4" s="831"/>
      <c r="E4" s="831"/>
      <c r="H4" s="216"/>
      <c r="K4" s="275" t="s">
        <v>472</v>
      </c>
      <c r="L4" s="303"/>
      <c r="M4" s="336"/>
      <c r="N4" s="180" t="s">
        <v>475</v>
      </c>
      <c r="V4" s="180"/>
      <c r="W4" s="180"/>
    </row>
    <row r="5" spans="1:23" x14ac:dyDescent="0.2">
      <c r="A5" s="216" t="s">
        <v>711</v>
      </c>
      <c r="B5" s="216"/>
      <c r="C5" s="831"/>
      <c r="D5" s="831"/>
      <c r="E5" s="831"/>
      <c r="H5" s="224"/>
      <c r="K5" s="242" t="s">
        <v>473</v>
      </c>
      <c r="L5" s="303"/>
      <c r="M5" s="336"/>
      <c r="N5" s="180" t="s">
        <v>474</v>
      </c>
      <c r="V5" s="180"/>
      <c r="W5" s="180"/>
    </row>
    <row r="6" spans="1:23" x14ac:dyDescent="0.2">
      <c r="K6" s="302" t="s">
        <v>679</v>
      </c>
      <c r="L6" s="258"/>
      <c r="M6" s="258"/>
      <c r="N6" s="219" t="s">
        <v>134</v>
      </c>
      <c r="V6" s="180"/>
      <c r="W6" s="180"/>
    </row>
    <row r="7" spans="1:23" ht="12.75" customHeight="1" x14ac:dyDescent="0.2">
      <c r="A7" s="181" t="s">
        <v>199</v>
      </c>
      <c r="B7" s="896" t="s">
        <v>663</v>
      </c>
      <c r="C7" s="896"/>
      <c r="D7" s="948" t="s">
        <v>667</v>
      </c>
      <c r="E7" s="832" t="s">
        <v>356</v>
      </c>
      <c r="F7" s="833"/>
      <c r="K7" s="302" t="s">
        <v>136</v>
      </c>
      <c r="L7" s="258"/>
      <c r="M7" s="258"/>
      <c r="N7" s="216" t="s">
        <v>137</v>
      </c>
      <c r="P7" s="278"/>
      <c r="U7" s="180"/>
      <c r="V7" s="180"/>
      <c r="W7" s="180"/>
    </row>
    <row r="8" spans="1:23" ht="12.75" customHeight="1" x14ac:dyDescent="0.2">
      <c r="A8" s="182" t="s">
        <v>201</v>
      </c>
      <c r="B8" s="896"/>
      <c r="C8" s="896"/>
      <c r="D8" s="949"/>
      <c r="E8" s="834"/>
      <c r="F8" s="835"/>
      <c r="K8" s="302" t="s">
        <v>499</v>
      </c>
      <c r="L8" s="240"/>
      <c r="M8" s="240"/>
      <c r="N8" s="216" t="s">
        <v>477</v>
      </c>
      <c r="P8" s="278"/>
      <c r="U8" s="180"/>
      <c r="V8" s="180"/>
      <c r="W8" s="180"/>
    </row>
    <row r="9" spans="1:23" ht="15.75" customHeight="1" x14ac:dyDescent="0.2">
      <c r="A9" s="182" t="s">
        <v>202</v>
      </c>
      <c r="B9" s="376" t="s">
        <v>151</v>
      </c>
      <c r="C9" s="376" t="s">
        <v>152</v>
      </c>
      <c r="D9" s="375" t="s">
        <v>162</v>
      </c>
      <c r="E9" s="182" t="s">
        <v>675</v>
      </c>
      <c r="F9" s="404" t="s">
        <v>674</v>
      </c>
      <c r="K9" s="302" t="s">
        <v>500</v>
      </c>
      <c r="L9" s="241"/>
      <c r="M9" s="241"/>
      <c r="N9" s="220" t="s">
        <v>143</v>
      </c>
      <c r="P9" s="278"/>
      <c r="U9" s="180"/>
      <c r="V9" s="180"/>
      <c r="W9" s="180"/>
    </row>
    <row r="10" spans="1:23" ht="15.75" x14ac:dyDescent="0.2">
      <c r="A10" s="391"/>
      <c r="B10" s="395"/>
      <c r="C10" s="395"/>
      <c r="D10" s="379"/>
      <c r="E10" s="236"/>
      <c r="F10" s="236"/>
      <c r="G10" s="278"/>
      <c r="K10" s="275" t="s">
        <v>710</v>
      </c>
      <c r="L10" s="274" t="str">
        <f>IF(L15="","",AVERAGE(L11:L15))</f>
        <v/>
      </c>
      <c r="M10" s="322"/>
      <c r="P10" s="278"/>
      <c r="U10" s="180"/>
      <c r="V10" s="180"/>
      <c r="W10" s="180"/>
    </row>
    <row r="11" spans="1:23" x14ac:dyDescent="0.2">
      <c r="H11" s="278"/>
      <c r="K11" s="275">
        <v>1</v>
      </c>
      <c r="L11" s="243"/>
      <c r="M11" s="275"/>
      <c r="V11" s="180"/>
      <c r="W11" s="180"/>
    </row>
    <row r="12" spans="1:23" x14ac:dyDescent="0.2">
      <c r="A12" s="180" t="s">
        <v>484</v>
      </c>
      <c r="B12" s="301"/>
      <c r="C12" s="301"/>
      <c r="D12" s="301"/>
      <c r="E12" s="301"/>
      <c r="F12" s="301"/>
      <c r="G12" s="301"/>
      <c r="H12" s="278"/>
      <c r="K12" s="275">
        <v>2</v>
      </c>
      <c r="L12" s="273"/>
      <c r="M12" s="275"/>
      <c r="V12" s="180"/>
      <c r="W12" s="180"/>
    </row>
    <row r="13" spans="1:23" x14ac:dyDescent="0.2">
      <c r="A13" s="836"/>
      <c r="B13" s="837"/>
      <c r="C13" s="837"/>
      <c r="D13" s="837"/>
      <c r="E13" s="837"/>
      <c r="F13" s="837"/>
      <c r="G13" s="837"/>
      <c r="H13" s="837"/>
      <c r="I13" s="838"/>
      <c r="K13" s="275">
        <v>3</v>
      </c>
      <c r="L13" s="273"/>
      <c r="M13" s="275"/>
      <c r="O13" s="278"/>
      <c r="P13" s="278"/>
      <c r="S13" s="180"/>
      <c r="V13" s="180"/>
      <c r="W13" s="180"/>
    </row>
    <row r="14" spans="1:23" x14ac:dyDescent="0.2">
      <c r="A14" s="839"/>
      <c r="B14" s="840"/>
      <c r="C14" s="840"/>
      <c r="D14" s="840"/>
      <c r="E14" s="840"/>
      <c r="F14" s="840"/>
      <c r="G14" s="840"/>
      <c r="H14" s="840"/>
      <c r="I14" s="841"/>
      <c r="K14" s="275">
        <v>4</v>
      </c>
      <c r="L14" s="273"/>
      <c r="M14" s="275"/>
      <c r="O14" s="278"/>
      <c r="Q14" s="180"/>
      <c r="R14" s="180"/>
      <c r="S14" s="180"/>
      <c r="T14" s="180"/>
      <c r="U14" s="180"/>
      <c r="V14" s="180"/>
      <c r="W14" s="180"/>
    </row>
    <row r="15" spans="1:23" x14ac:dyDescent="0.2">
      <c r="A15" s="842"/>
      <c r="B15" s="843"/>
      <c r="C15" s="843"/>
      <c r="D15" s="843"/>
      <c r="E15" s="843"/>
      <c r="F15" s="843"/>
      <c r="G15" s="843"/>
      <c r="H15" s="843"/>
      <c r="I15" s="844"/>
      <c r="K15" s="275">
        <v>5</v>
      </c>
      <c r="L15" s="243"/>
      <c r="M15" s="275"/>
      <c r="O15" s="278"/>
      <c r="Q15" s="180"/>
      <c r="R15" s="180"/>
      <c r="S15" s="180"/>
      <c r="T15" s="180"/>
      <c r="U15" s="180"/>
      <c r="V15" s="180"/>
      <c r="W15" s="180"/>
    </row>
    <row r="16" spans="1:23" ht="13.5" thickBot="1" x14ac:dyDescent="0.25">
      <c r="Q16" s="180"/>
      <c r="R16" s="180"/>
      <c r="S16" s="180"/>
      <c r="T16" s="180"/>
      <c r="U16" s="180"/>
      <c r="V16" s="180"/>
      <c r="W16" s="180"/>
    </row>
    <row r="17" spans="1:31" x14ac:dyDescent="0.2">
      <c r="A17" s="565" t="s">
        <v>726</v>
      </c>
      <c r="B17" s="567"/>
      <c r="C17" s="565" t="s">
        <v>727</v>
      </c>
      <c r="D17" s="566"/>
      <c r="E17" s="858" t="s">
        <v>720</v>
      </c>
      <c r="F17" s="859"/>
      <c r="G17" s="860"/>
      <c r="Q17" s="180"/>
      <c r="R17" s="180"/>
      <c r="S17" s="180"/>
      <c r="T17" s="180"/>
      <c r="U17" s="180"/>
      <c r="V17" s="180"/>
      <c r="W17" s="180"/>
    </row>
    <row r="18" spans="1:31" x14ac:dyDescent="0.2">
      <c r="A18" s="568"/>
      <c r="B18" s="570"/>
      <c r="C18" s="568"/>
      <c r="D18" s="569"/>
      <c r="E18" s="413" t="s">
        <v>204</v>
      </c>
      <c r="F18" s="845" t="s">
        <v>154</v>
      </c>
      <c r="G18" s="938"/>
      <c r="H18" s="262"/>
      <c r="O18" s="278"/>
      <c r="P18" s="278"/>
      <c r="V18" s="180"/>
      <c r="W18" s="180"/>
    </row>
    <row r="19" spans="1:31" ht="13.5" thickBot="1" x14ac:dyDescent="0.25">
      <c r="A19" s="927"/>
      <c r="B19" s="927"/>
      <c r="C19" s="927"/>
      <c r="D19" s="928"/>
      <c r="E19" s="414"/>
      <c r="F19" s="925"/>
      <c r="G19" s="926"/>
      <c r="O19" s="278"/>
      <c r="P19" s="278"/>
      <c r="V19" s="180"/>
      <c r="W19" s="180"/>
    </row>
    <row r="20" spans="1:31" ht="12.75" customHeight="1" x14ac:dyDescent="0.2">
      <c r="A20" s="238" t="s">
        <v>717</v>
      </c>
      <c r="B20" s="278"/>
      <c r="C20" s="278"/>
      <c r="D20" s="278"/>
      <c r="E20" s="278"/>
      <c r="F20" s="278"/>
      <c r="G20" s="278"/>
      <c r="O20" s="278"/>
      <c r="P20" s="278"/>
      <c r="V20" s="180"/>
      <c r="W20" s="180"/>
    </row>
    <row r="21" spans="1:31" x14ac:dyDescent="0.2">
      <c r="Z21" s="278"/>
      <c r="AA21" s="278"/>
      <c r="AB21" s="278"/>
      <c r="AC21" s="278"/>
      <c r="AD21" s="278"/>
      <c r="AE21" s="278"/>
    </row>
    <row r="22" spans="1:31" x14ac:dyDescent="0.2">
      <c r="A22" s="238" t="s">
        <v>531</v>
      </c>
      <c r="Z22" s="278"/>
      <c r="AA22" s="278"/>
      <c r="AB22" s="278"/>
      <c r="AC22" s="278"/>
      <c r="AD22" s="278"/>
      <c r="AE22" s="278"/>
    </row>
    <row r="23" spans="1:31" x14ac:dyDescent="0.2">
      <c r="Z23" s="278"/>
      <c r="AA23" s="278"/>
      <c r="AB23" s="278"/>
      <c r="AC23" s="278"/>
      <c r="AD23" s="278"/>
      <c r="AE23" s="278"/>
    </row>
    <row r="24" spans="1:31" x14ac:dyDescent="0.2">
      <c r="A24" s="278" t="s">
        <v>505</v>
      </c>
      <c r="B24" s="262"/>
      <c r="C24" s="262"/>
      <c r="G24" s="180" t="s">
        <v>515</v>
      </c>
    </row>
    <row r="25" spans="1:31" x14ac:dyDescent="0.2">
      <c r="A25" s="262" t="s">
        <v>487</v>
      </c>
      <c r="B25" s="830"/>
      <c r="C25" s="830"/>
      <c r="D25" s="830"/>
      <c r="G25" s="278" t="s">
        <v>508</v>
      </c>
    </row>
    <row r="26" spans="1:31" x14ac:dyDescent="0.2">
      <c r="A26" s="262" t="s">
        <v>488</v>
      </c>
      <c r="B26" s="830"/>
      <c r="C26" s="830"/>
      <c r="D26" s="830"/>
    </row>
    <row r="27" spans="1:31" x14ac:dyDescent="0.2">
      <c r="A27" s="262" t="s">
        <v>489</v>
      </c>
      <c r="B27" s="830"/>
      <c r="C27" s="830"/>
      <c r="D27" s="830"/>
      <c r="H27" s="262"/>
      <c r="J27" s="206" t="s">
        <v>493</v>
      </c>
      <c r="L27" s="262"/>
      <c r="Q27" s="180"/>
      <c r="R27" s="180"/>
      <c r="S27" s="180"/>
      <c r="T27" s="180"/>
      <c r="U27" s="180"/>
    </row>
    <row r="28" spans="1:31" x14ac:dyDescent="0.2">
      <c r="A28" s="262" t="s">
        <v>504</v>
      </c>
      <c r="B28" s="830"/>
      <c r="C28" s="830"/>
      <c r="D28" s="830"/>
      <c r="H28" s="262"/>
      <c r="I28" s="179"/>
      <c r="J28" s="201"/>
      <c r="K28" s="194"/>
      <c r="L28" s="262"/>
      <c r="Q28" s="180"/>
      <c r="R28" s="180"/>
      <c r="S28" s="180"/>
      <c r="T28" s="180"/>
      <c r="U28" s="180"/>
    </row>
    <row r="29" spans="1:31" x14ac:dyDescent="0.2">
      <c r="H29" s="275" t="s">
        <v>492</v>
      </c>
      <c r="I29" s="263"/>
      <c r="J29" s="190" t="s">
        <v>506</v>
      </c>
      <c r="K29" s="272"/>
      <c r="L29" s="278" t="s">
        <v>494</v>
      </c>
      <c r="Q29" s="180"/>
      <c r="R29" s="180"/>
      <c r="S29" s="180"/>
      <c r="T29" s="180"/>
      <c r="U29" s="180"/>
    </row>
    <row r="30" spans="1:31" x14ac:dyDescent="0.2">
      <c r="H30" s="262"/>
      <c r="I30" s="263"/>
      <c r="J30" s="262" t="s">
        <v>507</v>
      </c>
      <c r="K30" s="272"/>
      <c r="L30" s="262"/>
      <c r="P30" s="262"/>
      <c r="Q30" s="180"/>
      <c r="R30" s="180"/>
      <c r="S30" s="180"/>
      <c r="T30" s="180"/>
      <c r="U30" s="180"/>
    </row>
    <row r="31" spans="1:31" x14ac:dyDescent="0.2">
      <c r="H31" s="262"/>
      <c r="I31" s="195"/>
      <c r="J31" s="265"/>
      <c r="K31" s="196"/>
      <c r="L31" s="262"/>
      <c r="Q31" s="180"/>
      <c r="R31" s="180"/>
      <c r="S31" s="180"/>
      <c r="T31" s="180"/>
      <c r="U31" s="180"/>
    </row>
    <row r="32" spans="1:31" x14ac:dyDescent="0.2">
      <c r="H32" s="262"/>
      <c r="I32" s="262"/>
      <c r="J32" s="262" t="s">
        <v>495</v>
      </c>
      <c r="K32" s="262"/>
      <c r="L32" s="262"/>
      <c r="Q32" s="180"/>
      <c r="R32" s="180"/>
      <c r="S32" s="180"/>
      <c r="T32" s="180"/>
      <c r="U32" s="180"/>
    </row>
    <row r="33" spans="1:23" ht="12.75" customHeight="1" x14ac:dyDescent="0.2">
      <c r="Q33" s="180"/>
      <c r="R33" s="180"/>
      <c r="S33" s="180"/>
    </row>
    <row r="34" spans="1:23" ht="12.75" customHeight="1" x14ac:dyDescent="0.2">
      <c r="C34" s="262"/>
      <c r="D34" s="262"/>
      <c r="G34" s="278" t="s">
        <v>511</v>
      </c>
      <c r="I34" s="262"/>
      <c r="J34" s="262"/>
      <c r="L34" s="258"/>
      <c r="Q34" s="180"/>
      <c r="R34" s="180"/>
      <c r="S34" s="180"/>
    </row>
    <row r="35" spans="1:23" ht="12.75" customHeight="1" x14ac:dyDescent="0.2">
      <c r="C35" s="262"/>
      <c r="D35" s="262"/>
      <c r="G35" s="278"/>
      <c r="I35" s="262"/>
      <c r="J35" s="262"/>
      <c r="Q35" s="180"/>
      <c r="R35" s="180"/>
      <c r="S35" s="180"/>
    </row>
    <row r="36" spans="1:23" ht="12.75" customHeight="1" x14ac:dyDescent="0.2">
      <c r="C36" s="262"/>
      <c r="D36" s="262"/>
      <c r="G36" s="238" t="s">
        <v>516</v>
      </c>
      <c r="I36" s="262"/>
      <c r="J36" s="262"/>
      <c r="Q36" s="180"/>
      <c r="R36" s="180"/>
      <c r="S36" s="180"/>
    </row>
    <row r="37" spans="1:23" ht="12.75" customHeight="1" x14ac:dyDescent="0.2">
      <c r="A37" s="278"/>
      <c r="C37" s="262"/>
      <c r="D37" s="262"/>
      <c r="G37" s="296" t="s">
        <v>514</v>
      </c>
      <c r="Q37" s="180"/>
      <c r="R37" s="180"/>
      <c r="S37" s="180"/>
    </row>
    <row r="38" spans="1:23" x14ac:dyDescent="0.2">
      <c r="C38" s="278"/>
      <c r="D38" s="278"/>
      <c r="E38" s="278"/>
      <c r="F38" s="278"/>
      <c r="Q38" s="180"/>
      <c r="R38" s="180"/>
      <c r="S38" s="180"/>
    </row>
    <row r="39" spans="1:23" x14ac:dyDescent="0.2">
      <c r="A39" s="215" t="s">
        <v>510</v>
      </c>
      <c r="Q39" s="180"/>
      <c r="R39" s="180"/>
      <c r="S39" s="180"/>
      <c r="T39" s="180"/>
      <c r="U39" s="180"/>
    </row>
    <row r="40" spans="1:23" x14ac:dyDescent="0.2">
      <c r="A40" s="215"/>
      <c r="Q40" s="180"/>
      <c r="R40" s="180"/>
      <c r="S40" s="180"/>
      <c r="T40" s="180"/>
      <c r="U40" s="180"/>
    </row>
    <row r="41" spans="1:23" x14ac:dyDescent="0.2">
      <c r="A41" s="238" t="s">
        <v>732</v>
      </c>
      <c r="Q41" s="180"/>
      <c r="R41" s="180"/>
      <c r="S41" s="180"/>
      <c r="T41" s="180"/>
      <c r="U41" s="180"/>
      <c r="V41" s="180"/>
      <c r="W41" s="180"/>
    </row>
    <row r="42" spans="1:23" x14ac:dyDescent="0.2">
      <c r="A42" s="367"/>
      <c r="B42" s="278"/>
      <c r="Q42" s="180"/>
      <c r="R42" s="180"/>
      <c r="S42" s="180"/>
      <c r="T42" s="180"/>
      <c r="U42" s="180"/>
      <c r="V42" s="180"/>
      <c r="W42" s="180"/>
    </row>
    <row r="43" spans="1:23" x14ac:dyDescent="0.2">
      <c r="A43" s="278"/>
      <c r="B43" s="278"/>
      <c r="C43" s="827">
        <v>2</v>
      </c>
      <c r="D43" s="829"/>
      <c r="E43" s="828"/>
      <c r="F43" s="827">
        <v>4</v>
      </c>
      <c r="G43" s="829"/>
      <c r="H43" s="828"/>
      <c r="I43" s="827">
        <v>6</v>
      </c>
      <c r="J43" s="829"/>
      <c r="K43" s="828"/>
      <c r="L43" s="827">
        <v>8</v>
      </c>
      <c r="M43" s="829"/>
      <c r="N43" s="828"/>
      <c r="Q43" s="180"/>
      <c r="R43" s="180"/>
      <c r="S43" s="180"/>
      <c r="T43" s="180"/>
      <c r="U43" s="180"/>
      <c r="V43" s="180"/>
      <c r="W43" s="180"/>
    </row>
    <row r="44" spans="1:23" ht="15.75" x14ac:dyDescent="0.2">
      <c r="A44" s="944" t="s">
        <v>512</v>
      </c>
      <c r="B44" s="945"/>
      <c r="C44" s="827" t="s">
        <v>675</v>
      </c>
      <c r="D44" s="828"/>
      <c r="E44" s="953" t="s">
        <v>154</v>
      </c>
      <c r="F44" s="827" t="s">
        <v>675</v>
      </c>
      <c r="G44" s="828"/>
      <c r="H44" s="953" t="s">
        <v>154</v>
      </c>
      <c r="I44" s="827" t="s">
        <v>675</v>
      </c>
      <c r="J44" s="828"/>
      <c r="K44" s="953" t="s">
        <v>154</v>
      </c>
      <c r="L44" s="827" t="s">
        <v>675</v>
      </c>
      <c r="M44" s="828"/>
      <c r="N44" s="953" t="s">
        <v>154</v>
      </c>
      <c r="Q44" s="180"/>
      <c r="R44" s="180"/>
      <c r="S44" s="180"/>
      <c r="T44" s="180"/>
      <c r="U44" s="180"/>
      <c r="V44" s="180"/>
      <c r="W44" s="180"/>
    </row>
    <row r="45" spans="1:23" x14ac:dyDescent="0.2">
      <c r="A45" s="944" t="s">
        <v>490</v>
      </c>
      <c r="B45" s="945"/>
      <c r="C45" s="197" t="s">
        <v>497</v>
      </c>
      <c r="D45" s="380" t="s">
        <v>498</v>
      </c>
      <c r="E45" s="954"/>
      <c r="F45" s="381" t="s">
        <v>497</v>
      </c>
      <c r="G45" s="197" t="s">
        <v>498</v>
      </c>
      <c r="H45" s="954"/>
      <c r="I45" s="190" t="s">
        <v>497</v>
      </c>
      <c r="J45" s="190" t="s">
        <v>498</v>
      </c>
      <c r="K45" s="954"/>
      <c r="L45" s="197" t="s">
        <v>497</v>
      </c>
      <c r="M45" s="197" t="s">
        <v>498</v>
      </c>
      <c r="N45" s="954"/>
      <c r="Q45" s="180"/>
      <c r="R45" s="180"/>
      <c r="S45" s="180"/>
      <c r="T45" s="180"/>
      <c r="U45" s="180"/>
    </row>
    <row r="46" spans="1:23" x14ac:dyDescent="0.2">
      <c r="A46" s="943">
        <v>1</v>
      </c>
      <c r="B46" s="943"/>
      <c r="C46" s="243"/>
      <c r="D46" s="282"/>
      <c r="E46" s="349"/>
      <c r="F46" s="282"/>
      <c r="G46" s="282"/>
      <c r="H46" s="349"/>
      <c r="I46" s="282"/>
      <c r="J46" s="282"/>
      <c r="K46" s="349"/>
      <c r="L46" s="282"/>
      <c r="M46" s="282"/>
      <c r="N46" s="349"/>
      <c r="Q46" s="180"/>
      <c r="R46" s="180"/>
      <c r="S46" s="180"/>
      <c r="T46" s="180"/>
      <c r="U46" s="180"/>
    </row>
    <row r="47" spans="1:23" x14ac:dyDescent="0.2">
      <c r="A47" s="943">
        <v>2</v>
      </c>
      <c r="B47" s="943"/>
      <c r="C47" s="243"/>
      <c r="D47" s="282"/>
      <c r="E47" s="349"/>
      <c r="F47" s="282"/>
      <c r="G47" s="282"/>
      <c r="H47" s="349"/>
      <c r="I47" s="282"/>
      <c r="J47" s="282"/>
      <c r="K47" s="349"/>
      <c r="L47" s="282"/>
      <c r="M47" s="282"/>
      <c r="N47" s="349"/>
      <c r="Q47" s="180"/>
      <c r="R47" s="180"/>
      <c r="S47" s="180"/>
      <c r="T47" s="180"/>
      <c r="U47" s="180"/>
    </row>
    <row r="48" spans="1:23" x14ac:dyDescent="0.2">
      <c r="A48" s="943">
        <v>3</v>
      </c>
      <c r="B48" s="943"/>
      <c r="C48" s="243"/>
      <c r="D48" s="282"/>
      <c r="E48" s="349"/>
      <c r="F48" s="282"/>
      <c r="G48" s="282"/>
      <c r="H48" s="349"/>
      <c r="I48" s="282"/>
      <c r="J48" s="282"/>
      <c r="K48" s="349"/>
      <c r="L48" s="282"/>
      <c r="M48" s="282"/>
      <c r="N48" s="349"/>
      <c r="Q48" s="180"/>
      <c r="R48" s="180"/>
      <c r="S48" s="180"/>
      <c r="T48" s="180"/>
      <c r="U48" s="180"/>
    </row>
    <row r="49" spans="1:21" x14ac:dyDescent="0.2">
      <c r="A49" s="943">
        <v>4</v>
      </c>
      <c r="B49" s="943"/>
      <c r="C49" s="243"/>
      <c r="D49" s="282"/>
      <c r="E49" s="349"/>
      <c r="F49" s="282"/>
      <c r="G49" s="282"/>
      <c r="H49" s="349"/>
      <c r="I49" s="282"/>
      <c r="J49" s="282"/>
      <c r="K49" s="349"/>
      <c r="L49" s="282"/>
      <c r="M49" s="282"/>
      <c r="N49" s="349"/>
      <c r="Q49" s="180"/>
      <c r="R49" s="180"/>
      <c r="S49" s="180"/>
      <c r="T49" s="180"/>
      <c r="U49" s="180"/>
    </row>
    <row r="50" spans="1:21" x14ac:dyDescent="0.2">
      <c r="A50" s="943">
        <v>5</v>
      </c>
      <c r="B50" s="943"/>
      <c r="C50" s="243"/>
      <c r="D50" s="282"/>
      <c r="E50" s="349"/>
      <c r="F50" s="282"/>
      <c r="G50" s="282"/>
      <c r="H50" s="349"/>
      <c r="I50" s="282"/>
      <c r="J50" s="282"/>
      <c r="K50" s="349"/>
      <c r="L50" s="282"/>
      <c r="M50" s="282"/>
      <c r="N50" s="349"/>
      <c r="Q50" s="180"/>
      <c r="R50" s="180"/>
      <c r="S50" s="180"/>
      <c r="T50" s="180"/>
      <c r="U50" s="180"/>
    </row>
    <row r="51" spans="1:21" x14ac:dyDescent="0.2">
      <c r="A51" s="943">
        <v>6</v>
      </c>
      <c r="B51" s="943"/>
      <c r="C51" s="243"/>
      <c r="D51" s="282"/>
      <c r="E51" s="349"/>
      <c r="F51" s="282"/>
      <c r="G51" s="282"/>
      <c r="H51" s="349"/>
      <c r="I51" s="282"/>
      <c r="J51" s="282"/>
      <c r="K51" s="349"/>
      <c r="L51" s="282"/>
      <c r="M51" s="282"/>
      <c r="N51" s="349"/>
      <c r="Q51" s="180"/>
      <c r="R51" s="180"/>
      <c r="S51" s="180"/>
      <c r="T51" s="180"/>
      <c r="U51" s="180"/>
    </row>
    <row r="52" spans="1:21" x14ac:dyDescent="0.2">
      <c r="A52" s="943">
        <v>7</v>
      </c>
      <c r="B52" s="943"/>
      <c r="C52" s="243"/>
      <c r="D52" s="282"/>
      <c r="E52" s="349"/>
      <c r="F52" s="282"/>
      <c r="G52" s="282"/>
      <c r="H52" s="349"/>
      <c r="I52" s="282"/>
      <c r="J52" s="282"/>
      <c r="K52" s="349"/>
      <c r="L52" s="282"/>
      <c r="M52" s="282"/>
      <c r="N52" s="349"/>
    </row>
    <row r="53" spans="1:21" x14ac:dyDescent="0.2">
      <c r="A53" s="943">
        <v>8</v>
      </c>
      <c r="B53" s="943"/>
      <c r="C53" s="243"/>
      <c r="D53" s="282"/>
      <c r="E53" s="349"/>
      <c r="F53" s="282"/>
      <c r="G53" s="282"/>
      <c r="H53" s="349"/>
      <c r="I53" s="282"/>
      <c r="J53" s="282"/>
      <c r="K53" s="349"/>
      <c r="L53" s="282"/>
      <c r="M53" s="282"/>
      <c r="N53" s="349"/>
    </row>
    <row r="54" spans="1:21" x14ac:dyDescent="0.2">
      <c r="A54" s="943">
        <v>9</v>
      </c>
      <c r="B54" s="943"/>
      <c r="C54" s="243"/>
      <c r="D54" s="282"/>
      <c r="E54" s="349"/>
      <c r="F54" s="282"/>
      <c r="G54" s="282"/>
      <c r="H54" s="349"/>
      <c r="I54" s="282"/>
      <c r="J54" s="282"/>
      <c r="K54" s="349"/>
      <c r="L54" s="282"/>
      <c r="M54" s="282"/>
      <c r="N54" s="349"/>
    </row>
    <row r="55" spans="1:21" x14ac:dyDescent="0.2">
      <c r="A55" s="943">
        <v>10</v>
      </c>
      <c r="B55" s="943"/>
      <c r="C55" s="243"/>
      <c r="D55" s="282"/>
      <c r="E55" s="349"/>
      <c r="F55" s="282"/>
      <c r="G55" s="282"/>
      <c r="H55" s="349"/>
      <c r="I55" s="282"/>
      <c r="J55" s="282"/>
      <c r="K55" s="349"/>
      <c r="L55" s="282"/>
      <c r="M55" s="282"/>
      <c r="N55" s="349"/>
    </row>
    <row r="56" spans="1:21" x14ac:dyDescent="0.2">
      <c r="A56" s="943" t="s">
        <v>157</v>
      </c>
      <c r="B56" s="943"/>
      <c r="C56" s="243"/>
      <c r="D56" s="282"/>
      <c r="E56" s="349"/>
      <c r="F56" s="282"/>
      <c r="G56" s="282"/>
      <c r="H56" s="349"/>
      <c r="I56" s="282"/>
      <c r="J56" s="282"/>
      <c r="K56" s="349"/>
      <c r="L56" s="282"/>
      <c r="M56" s="282"/>
      <c r="N56" s="349"/>
    </row>
    <row r="57" spans="1:21" x14ac:dyDescent="0.2">
      <c r="A57" s="943">
        <v>1</v>
      </c>
      <c r="B57" s="943"/>
      <c r="C57" s="286" t="str">
        <f t="shared" ref="C57:D67" si="0">IF(C46="","",C46-$L$10)</f>
        <v/>
      </c>
      <c r="D57" s="287" t="str">
        <f t="shared" si="0"/>
        <v/>
      </c>
      <c r="F57" s="286" t="str">
        <f t="shared" ref="F57:G67" si="1">IF(F46="","",F46-$L$10)</f>
        <v/>
      </c>
      <c r="G57" s="287" t="str">
        <f t="shared" si="1"/>
        <v/>
      </c>
      <c r="I57" s="286" t="str">
        <f t="shared" ref="I57:J67" si="2">IF(I46="","",I46-$L$10)</f>
        <v/>
      </c>
      <c r="J57" s="287" t="str">
        <f t="shared" si="2"/>
        <v/>
      </c>
      <c r="L57" s="286" t="str">
        <f t="shared" ref="L57:M67" si="3">IF(L46="","",L46-$L$10)</f>
        <v/>
      </c>
      <c r="M57" s="287" t="str">
        <f t="shared" si="3"/>
        <v/>
      </c>
    </row>
    <row r="58" spans="1:21" x14ac:dyDescent="0.2">
      <c r="A58" s="943">
        <v>2</v>
      </c>
      <c r="B58" s="943"/>
      <c r="C58" s="288" t="str">
        <f t="shared" si="0"/>
        <v/>
      </c>
      <c r="D58" s="289" t="str">
        <f t="shared" si="0"/>
        <v/>
      </c>
      <c r="F58" s="288" t="str">
        <f t="shared" si="1"/>
        <v/>
      </c>
      <c r="G58" s="289" t="str">
        <f t="shared" si="1"/>
        <v/>
      </c>
      <c r="I58" s="288" t="str">
        <f t="shared" si="2"/>
        <v/>
      </c>
      <c r="J58" s="289" t="str">
        <f t="shared" si="2"/>
        <v/>
      </c>
      <c r="L58" s="288" t="str">
        <f t="shared" si="3"/>
        <v/>
      </c>
      <c r="M58" s="289" t="str">
        <f t="shared" si="3"/>
        <v/>
      </c>
    </row>
    <row r="59" spans="1:21" x14ac:dyDescent="0.2">
      <c r="A59" s="943">
        <v>3</v>
      </c>
      <c r="B59" s="943"/>
      <c r="C59" s="288" t="str">
        <f t="shared" si="0"/>
        <v/>
      </c>
      <c r="D59" s="289" t="str">
        <f t="shared" si="0"/>
        <v/>
      </c>
      <c r="F59" s="288" t="str">
        <f t="shared" si="1"/>
        <v/>
      </c>
      <c r="G59" s="289" t="str">
        <f t="shared" si="1"/>
        <v/>
      </c>
      <c r="I59" s="288" t="str">
        <f t="shared" si="2"/>
        <v/>
      </c>
      <c r="J59" s="289" t="str">
        <f t="shared" si="2"/>
        <v/>
      </c>
      <c r="L59" s="288" t="str">
        <f t="shared" si="3"/>
        <v/>
      </c>
      <c r="M59" s="289" t="str">
        <f t="shared" si="3"/>
        <v/>
      </c>
    </row>
    <row r="60" spans="1:21" x14ac:dyDescent="0.2">
      <c r="A60" s="943">
        <v>4</v>
      </c>
      <c r="B60" s="943"/>
      <c r="C60" s="288" t="str">
        <f t="shared" si="0"/>
        <v/>
      </c>
      <c r="D60" s="289" t="str">
        <f t="shared" si="0"/>
        <v/>
      </c>
      <c r="F60" s="288" t="str">
        <f t="shared" si="1"/>
        <v/>
      </c>
      <c r="G60" s="289" t="str">
        <f t="shared" si="1"/>
        <v/>
      </c>
      <c r="I60" s="288" t="str">
        <f t="shared" si="2"/>
        <v/>
      </c>
      <c r="J60" s="289" t="str">
        <f t="shared" si="2"/>
        <v/>
      </c>
      <c r="L60" s="288" t="str">
        <f t="shared" si="3"/>
        <v/>
      </c>
      <c r="M60" s="289" t="str">
        <f t="shared" si="3"/>
        <v/>
      </c>
    </row>
    <row r="61" spans="1:21" x14ac:dyDescent="0.2">
      <c r="A61" s="943">
        <v>5</v>
      </c>
      <c r="B61" s="943"/>
      <c r="C61" s="288" t="str">
        <f t="shared" si="0"/>
        <v/>
      </c>
      <c r="D61" s="289" t="str">
        <f t="shared" si="0"/>
        <v/>
      </c>
      <c r="F61" s="288" t="str">
        <f t="shared" si="1"/>
        <v/>
      </c>
      <c r="G61" s="289" t="str">
        <f t="shared" si="1"/>
        <v/>
      </c>
      <c r="I61" s="288" t="str">
        <f t="shared" si="2"/>
        <v/>
      </c>
      <c r="J61" s="289" t="str">
        <f t="shared" si="2"/>
        <v/>
      </c>
      <c r="L61" s="288" t="str">
        <f t="shared" si="3"/>
        <v/>
      </c>
      <c r="M61" s="289" t="str">
        <f t="shared" si="3"/>
        <v/>
      </c>
    </row>
    <row r="62" spans="1:21" x14ac:dyDescent="0.2">
      <c r="A62" s="943">
        <v>6</v>
      </c>
      <c r="B62" s="943"/>
      <c r="C62" s="288" t="str">
        <f t="shared" si="0"/>
        <v/>
      </c>
      <c r="D62" s="289" t="str">
        <f t="shared" si="0"/>
        <v/>
      </c>
      <c r="F62" s="288" t="str">
        <f t="shared" si="1"/>
        <v/>
      </c>
      <c r="G62" s="289" t="str">
        <f t="shared" si="1"/>
        <v/>
      </c>
      <c r="I62" s="288" t="str">
        <f t="shared" si="2"/>
        <v/>
      </c>
      <c r="J62" s="289" t="str">
        <f t="shared" si="2"/>
        <v/>
      </c>
      <c r="L62" s="288" t="str">
        <f t="shared" si="3"/>
        <v/>
      </c>
      <c r="M62" s="289" t="str">
        <f t="shared" si="3"/>
        <v/>
      </c>
    </row>
    <row r="63" spans="1:21" x14ac:dyDescent="0.2">
      <c r="A63" s="943">
        <v>7</v>
      </c>
      <c r="B63" s="943"/>
      <c r="C63" s="288" t="str">
        <f t="shared" si="0"/>
        <v/>
      </c>
      <c r="D63" s="289" t="str">
        <f t="shared" si="0"/>
        <v/>
      </c>
      <c r="F63" s="288" t="str">
        <f t="shared" si="1"/>
        <v/>
      </c>
      <c r="G63" s="289" t="str">
        <f t="shared" si="1"/>
        <v/>
      </c>
      <c r="I63" s="288" t="str">
        <f t="shared" si="2"/>
        <v/>
      </c>
      <c r="J63" s="289" t="str">
        <f t="shared" si="2"/>
        <v/>
      </c>
      <c r="L63" s="288" t="str">
        <f t="shared" si="3"/>
        <v/>
      </c>
      <c r="M63" s="289" t="str">
        <f t="shared" si="3"/>
        <v/>
      </c>
    </row>
    <row r="64" spans="1:21" x14ac:dyDescent="0.2">
      <c r="A64" s="943">
        <v>8</v>
      </c>
      <c r="B64" s="943"/>
      <c r="C64" s="288" t="str">
        <f t="shared" si="0"/>
        <v/>
      </c>
      <c r="D64" s="289" t="str">
        <f t="shared" si="0"/>
        <v/>
      </c>
      <c r="F64" s="288" t="str">
        <f t="shared" si="1"/>
        <v/>
      </c>
      <c r="G64" s="289" t="str">
        <f t="shared" si="1"/>
        <v/>
      </c>
      <c r="I64" s="288" t="str">
        <f t="shared" si="2"/>
        <v/>
      </c>
      <c r="J64" s="289" t="str">
        <f t="shared" si="2"/>
        <v/>
      </c>
      <c r="L64" s="288" t="str">
        <f t="shared" si="3"/>
        <v/>
      </c>
      <c r="M64" s="289" t="str">
        <f t="shared" si="3"/>
        <v/>
      </c>
    </row>
    <row r="65" spans="1:13" x14ac:dyDescent="0.2">
      <c r="A65" s="943">
        <v>9</v>
      </c>
      <c r="B65" s="943"/>
      <c r="C65" s="288" t="str">
        <f t="shared" si="0"/>
        <v/>
      </c>
      <c r="D65" s="289" t="str">
        <f t="shared" si="0"/>
        <v/>
      </c>
      <c r="F65" s="288" t="str">
        <f t="shared" si="1"/>
        <v/>
      </c>
      <c r="G65" s="289" t="str">
        <f t="shared" si="1"/>
        <v/>
      </c>
      <c r="I65" s="288" t="str">
        <f t="shared" si="2"/>
        <v/>
      </c>
      <c r="J65" s="289" t="str">
        <f t="shared" si="2"/>
        <v/>
      </c>
      <c r="L65" s="288" t="str">
        <f t="shared" si="3"/>
        <v/>
      </c>
      <c r="M65" s="289" t="str">
        <f t="shared" si="3"/>
        <v/>
      </c>
    </row>
    <row r="66" spans="1:13" x14ac:dyDescent="0.2">
      <c r="A66" s="943">
        <v>10</v>
      </c>
      <c r="B66" s="943"/>
      <c r="C66" s="288" t="str">
        <f t="shared" si="0"/>
        <v/>
      </c>
      <c r="D66" s="289" t="str">
        <f t="shared" si="0"/>
        <v/>
      </c>
      <c r="F66" s="288" t="str">
        <f t="shared" si="1"/>
        <v/>
      </c>
      <c r="G66" s="289" t="str">
        <f t="shared" si="1"/>
        <v/>
      </c>
      <c r="I66" s="288" t="str">
        <f t="shared" si="2"/>
        <v/>
      </c>
      <c r="J66" s="289" t="str">
        <f t="shared" si="2"/>
        <v/>
      </c>
      <c r="L66" s="288" t="str">
        <f t="shared" si="3"/>
        <v/>
      </c>
      <c r="M66" s="289" t="str">
        <f t="shared" si="3"/>
        <v/>
      </c>
    </row>
    <row r="67" spans="1:13" ht="13.5" thickBot="1" x14ac:dyDescent="0.25">
      <c r="A67" s="943" t="s">
        <v>157</v>
      </c>
      <c r="B67" s="943"/>
      <c r="C67" s="294" t="str">
        <f t="shared" si="0"/>
        <v/>
      </c>
      <c r="D67" s="295" t="str">
        <f t="shared" si="0"/>
        <v/>
      </c>
      <c r="F67" s="294" t="str">
        <f t="shared" si="1"/>
        <v/>
      </c>
      <c r="G67" s="295" t="str">
        <f t="shared" si="1"/>
        <v/>
      </c>
      <c r="I67" s="294" t="str">
        <f t="shared" si="2"/>
        <v/>
      </c>
      <c r="J67" s="295" t="str">
        <f t="shared" si="2"/>
        <v/>
      </c>
      <c r="L67" s="294" t="str">
        <f t="shared" si="3"/>
        <v/>
      </c>
      <c r="M67" s="295" t="str">
        <f t="shared" si="3"/>
        <v/>
      </c>
    </row>
    <row r="68" spans="1:13" x14ac:dyDescent="0.2">
      <c r="A68" s="944" t="s">
        <v>662</v>
      </c>
      <c r="B68" s="945"/>
      <c r="C68" s="199"/>
      <c r="D68" s="267"/>
      <c r="F68" s="199"/>
      <c r="G68" s="267"/>
      <c r="I68" s="199"/>
      <c r="J68" s="267"/>
      <c r="L68" s="199"/>
      <c r="M68" s="267"/>
    </row>
    <row r="69" spans="1:13" x14ac:dyDescent="0.2">
      <c r="A69" s="944" t="s">
        <v>496</v>
      </c>
      <c r="B69" s="945"/>
      <c r="C69" s="199"/>
      <c r="D69" s="267"/>
      <c r="F69" s="199"/>
      <c r="G69" s="267"/>
      <c r="I69" s="199"/>
      <c r="J69" s="267"/>
      <c r="L69" s="199"/>
      <c r="M69" s="267"/>
    </row>
    <row r="70" spans="1:13" x14ac:dyDescent="0.2">
      <c r="A70" s="275"/>
      <c r="B70" s="275" t="s">
        <v>154</v>
      </c>
      <c r="C70" s="939"/>
      <c r="D70" s="939"/>
      <c r="F70" s="939"/>
      <c r="G70" s="939"/>
      <c r="I70" s="939"/>
      <c r="J70" s="939"/>
      <c r="L70" s="939"/>
      <c r="M70" s="939"/>
    </row>
    <row r="71" spans="1:13" x14ac:dyDescent="0.2">
      <c r="A71" s="278"/>
      <c r="B71" s="393" t="s">
        <v>518</v>
      </c>
      <c r="C71" s="940"/>
      <c r="D71" s="940"/>
      <c r="F71" s="940"/>
      <c r="G71" s="940"/>
      <c r="I71" s="940"/>
      <c r="J71" s="940"/>
      <c r="L71" s="940"/>
      <c r="M71" s="940"/>
    </row>
    <row r="72" spans="1:13" x14ac:dyDescent="0.2">
      <c r="A72" s="278"/>
      <c r="B72" s="278"/>
      <c r="C72" s="941"/>
      <c r="D72" s="941"/>
      <c r="F72" s="941"/>
      <c r="G72" s="941"/>
      <c r="I72" s="941"/>
      <c r="J72" s="941"/>
      <c r="L72" s="941"/>
      <c r="M72" s="941"/>
    </row>
    <row r="73" spans="1:13" x14ac:dyDescent="0.2">
      <c r="A73" s="278"/>
      <c r="B73" s="278"/>
    </row>
    <row r="74" spans="1:13" x14ac:dyDescent="0.2">
      <c r="A74" s="278"/>
      <c r="B74" s="278"/>
    </row>
    <row r="75" spans="1:13" x14ac:dyDescent="0.2">
      <c r="A75" s="278"/>
      <c r="B75" s="278"/>
    </row>
    <row r="76" spans="1:13" x14ac:dyDescent="0.2">
      <c r="A76" s="278"/>
      <c r="B76" s="278"/>
    </row>
    <row r="77" spans="1:13" x14ac:dyDescent="0.2">
      <c r="A77" s="366" t="s">
        <v>513</v>
      </c>
      <c r="B77" s="278"/>
    </row>
    <row r="78" spans="1:13" x14ac:dyDescent="0.2">
      <c r="A78" s="278"/>
      <c r="B78" s="278"/>
    </row>
    <row r="79" spans="1:13" x14ac:dyDescent="0.2">
      <c r="A79" s="367" t="s">
        <v>733</v>
      </c>
      <c r="B79" s="278"/>
    </row>
    <row r="80" spans="1:13" x14ac:dyDescent="0.2">
      <c r="A80" s="367"/>
      <c r="B80" s="278"/>
    </row>
    <row r="81" spans="1:14" x14ac:dyDescent="0.2">
      <c r="A81" s="278"/>
      <c r="B81" s="278"/>
      <c r="C81" s="827" t="s">
        <v>492</v>
      </c>
      <c r="D81" s="829"/>
      <c r="E81" s="829"/>
      <c r="F81" s="828"/>
      <c r="G81" s="827" t="s">
        <v>493</v>
      </c>
      <c r="H81" s="829"/>
      <c r="I81" s="829"/>
      <c r="J81" s="828"/>
      <c r="K81" s="827" t="s">
        <v>494</v>
      </c>
      <c r="L81" s="829"/>
      <c r="M81" s="829"/>
      <c r="N81" s="828"/>
    </row>
    <row r="82" spans="1:14" ht="15.75" x14ac:dyDescent="0.2">
      <c r="A82" s="944" t="s">
        <v>512</v>
      </c>
      <c r="B82" s="965"/>
      <c r="C82" s="827" t="s">
        <v>675</v>
      </c>
      <c r="D82" s="829"/>
      <c r="E82" s="828"/>
      <c r="F82" s="953" t="s">
        <v>154</v>
      </c>
      <c r="G82" s="827" t="s">
        <v>675</v>
      </c>
      <c r="H82" s="829"/>
      <c r="I82" s="828"/>
      <c r="J82" s="953" t="s">
        <v>154</v>
      </c>
      <c r="K82" s="827" t="s">
        <v>675</v>
      </c>
      <c r="L82" s="829"/>
      <c r="M82" s="828"/>
      <c r="N82" s="953" t="s">
        <v>154</v>
      </c>
    </row>
    <row r="83" spans="1:14" x14ac:dyDescent="0.2">
      <c r="A83" s="944" t="s">
        <v>490</v>
      </c>
      <c r="B83" s="965"/>
      <c r="C83" s="197">
        <v>2</v>
      </c>
      <c r="D83" s="197">
        <v>4</v>
      </c>
      <c r="E83" s="197">
        <v>6</v>
      </c>
      <c r="F83" s="954"/>
      <c r="G83" s="197">
        <v>2</v>
      </c>
      <c r="H83" s="197">
        <v>4</v>
      </c>
      <c r="I83" s="197">
        <v>6</v>
      </c>
      <c r="J83" s="954"/>
      <c r="K83" s="197">
        <v>2</v>
      </c>
      <c r="L83" s="197">
        <v>4</v>
      </c>
      <c r="M83" s="197">
        <v>6</v>
      </c>
      <c r="N83" s="954"/>
    </row>
    <row r="84" spans="1:14" x14ac:dyDescent="0.2">
      <c r="A84" s="943">
        <v>1</v>
      </c>
      <c r="B84" s="944"/>
      <c r="C84" s="243"/>
      <c r="D84" s="282"/>
      <c r="E84" s="282"/>
      <c r="F84" s="349"/>
      <c r="G84" s="282"/>
      <c r="H84" s="282"/>
      <c r="I84" s="282"/>
      <c r="J84" s="349"/>
      <c r="K84" s="282"/>
      <c r="L84" s="282"/>
      <c r="M84" s="282"/>
      <c r="N84" s="349"/>
    </row>
    <row r="85" spans="1:14" x14ac:dyDescent="0.2">
      <c r="A85" s="943">
        <v>2</v>
      </c>
      <c r="B85" s="944"/>
      <c r="C85" s="243"/>
      <c r="D85" s="282"/>
      <c r="E85" s="282"/>
      <c r="F85" s="349"/>
      <c r="G85" s="282"/>
      <c r="H85" s="282"/>
      <c r="I85" s="282"/>
      <c r="J85" s="349"/>
      <c r="K85" s="282"/>
      <c r="L85" s="282"/>
      <c r="M85" s="282"/>
      <c r="N85" s="349"/>
    </row>
    <row r="86" spans="1:14" x14ac:dyDescent="0.2">
      <c r="A86" s="943">
        <v>3</v>
      </c>
      <c r="B86" s="944"/>
      <c r="C86" s="243"/>
      <c r="D86" s="282"/>
      <c r="E86" s="282"/>
      <c r="F86" s="349"/>
      <c r="G86" s="282"/>
      <c r="H86" s="282"/>
      <c r="I86" s="282"/>
      <c r="J86" s="349"/>
      <c r="K86" s="282"/>
      <c r="L86" s="282"/>
      <c r="M86" s="282"/>
      <c r="N86" s="349"/>
    </row>
    <row r="87" spans="1:14" x14ac:dyDescent="0.2">
      <c r="A87" s="943">
        <v>4</v>
      </c>
      <c r="B87" s="944"/>
      <c r="C87" s="243"/>
      <c r="D87" s="282"/>
      <c r="E87" s="282"/>
      <c r="F87" s="349"/>
      <c r="G87" s="282"/>
      <c r="H87" s="282"/>
      <c r="I87" s="282"/>
      <c r="J87" s="349"/>
      <c r="K87" s="282"/>
      <c r="L87" s="282"/>
      <c r="M87" s="282"/>
      <c r="N87" s="349"/>
    </row>
    <row r="88" spans="1:14" x14ac:dyDescent="0.2">
      <c r="A88" s="943">
        <v>5</v>
      </c>
      <c r="B88" s="944"/>
      <c r="C88" s="243"/>
      <c r="D88" s="282"/>
      <c r="E88" s="282"/>
      <c r="F88" s="349"/>
      <c r="G88" s="282"/>
      <c r="H88" s="282"/>
      <c r="I88" s="282"/>
      <c r="J88" s="349"/>
      <c r="K88" s="282"/>
      <c r="L88" s="282"/>
      <c r="M88" s="282"/>
      <c r="N88" s="349"/>
    </row>
    <row r="89" spans="1:14" x14ac:dyDescent="0.2">
      <c r="A89" s="943">
        <v>6</v>
      </c>
      <c r="B89" s="944"/>
      <c r="C89" s="243"/>
      <c r="D89" s="282"/>
      <c r="E89" s="282"/>
      <c r="F89" s="349"/>
      <c r="G89" s="282"/>
      <c r="H89" s="282"/>
      <c r="I89" s="282"/>
      <c r="J89" s="349"/>
      <c r="K89" s="282"/>
      <c r="L89" s="282"/>
      <c r="M89" s="282"/>
      <c r="N89" s="349"/>
    </row>
    <row r="90" spans="1:14" x14ac:dyDescent="0.2">
      <c r="A90" s="943">
        <v>7</v>
      </c>
      <c r="B90" s="944"/>
      <c r="C90" s="243"/>
      <c r="D90" s="282"/>
      <c r="E90" s="282"/>
      <c r="F90" s="349"/>
      <c r="G90" s="282"/>
      <c r="H90" s="282"/>
      <c r="I90" s="282"/>
      <c r="J90" s="349"/>
      <c r="K90" s="282"/>
      <c r="L90" s="282"/>
      <c r="M90" s="282"/>
      <c r="N90" s="349"/>
    </row>
    <row r="91" spans="1:14" x14ac:dyDescent="0.2">
      <c r="A91" s="943">
        <v>8</v>
      </c>
      <c r="B91" s="944"/>
      <c r="C91" s="243"/>
      <c r="D91" s="282"/>
      <c r="E91" s="282"/>
      <c r="F91" s="349"/>
      <c r="G91" s="282"/>
      <c r="H91" s="282"/>
      <c r="I91" s="282"/>
      <c r="J91" s="349"/>
      <c r="K91" s="282"/>
      <c r="L91" s="282"/>
      <c r="M91" s="282"/>
      <c r="N91" s="349"/>
    </row>
    <row r="92" spans="1:14" x14ac:dyDescent="0.2">
      <c r="A92" s="943">
        <v>9</v>
      </c>
      <c r="B92" s="944"/>
      <c r="C92" s="243"/>
      <c r="D92" s="282"/>
      <c r="E92" s="282"/>
      <c r="F92" s="349"/>
      <c r="G92" s="282"/>
      <c r="H92" s="282"/>
      <c r="I92" s="282"/>
      <c r="J92" s="349"/>
      <c r="K92" s="282"/>
      <c r="L92" s="282"/>
      <c r="M92" s="282"/>
      <c r="N92" s="349"/>
    </row>
    <row r="93" spans="1:14" x14ac:dyDescent="0.2">
      <c r="A93" s="943">
        <v>10</v>
      </c>
      <c r="B93" s="944"/>
      <c r="C93" s="243"/>
      <c r="D93" s="282"/>
      <c r="E93" s="282"/>
      <c r="F93" s="349"/>
      <c r="G93" s="282"/>
      <c r="H93" s="282"/>
      <c r="I93" s="282"/>
      <c r="J93" s="349"/>
      <c r="K93" s="282"/>
      <c r="L93" s="282"/>
      <c r="M93" s="282"/>
      <c r="N93" s="349"/>
    </row>
    <row r="94" spans="1:14" x14ac:dyDescent="0.2">
      <c r="A94" s="943" t="s">
        <v>157</v>
      </c>
      <c r="B94" s="944"/>
      <c r="C94" s="243"/>
      <c r="D94" s="282"/>
      <c r="E94" s="282"/>
      <c r="F94" s="349"/>
      <c r="G94" s="282"/>
      <c r="H94" s="282"/>
      <c r="I94" s="282"/>
      <c r="J94" s="349"/>
      <c r="K94" s="282"/>
      <c r="L94" s="282"/>
      <c r="M94" s="282"/>
      <c r="N94" s="349"/>
    </row>
    <row r="95" spans="1:14" x14ac:dyDescent="0.2">
      <c r="A95" s="943">
        <v>1</v>
      </c>
      <c r="B95" s="944"/>
      <c r="C95" s="245" t="str">
        <f t="shared" ref="C95:E105" si="4">IF(C84="","",C84-$L$10)</f>
        <v/>
      </c>
      <c r="D95" s="246" t="str">
        <f t="shared" si="4"/>
        <v/>
      </c>
      <c r="E95" s="259" t="str">
        <f t="shared" si="4"/>
        <v/>
      </c>
      <c r="G95" s="245" t="str">
        <f t="shared" ref="G95:I105" si="5">IF(G84="","",G84-$L$10)</f>
        <v/>
      </c>
      <c r="H95" s="246" t="str">
        <f t="shared" si="5"/>
        <v/>
      </c>
      <c r="I95" s="259" t="str">
        <f t="shared" si="5"/>
        <v/>
      </c>
      <c r="K95" s="245" t="str">
        <f t="shared" ref="K95:M105" si="6">IF(K84="","",K84-$L$10)</f>
        <v/>
      </c>
      <c r="L95" s="246" t="str">
        <f t="shared" si="6"/>
        <v/>
      </c>
      <c r="M95" s="259" t="str">
        <f t="shared" si="6"/>
        <v/>
      </c>
    </row>
    <row r="96" spans="1:14" x14ac:dyDescent="0.2">
      <c r="A96" s="943">
        <v>2</v>
      </c>
      <c r="B96" s="944"/>
      <c r="C96" s="247" t="str">
        <f t="shared" si="4"/>
        <v/>
      </c>
      <c r="D96" s="248" t="str">
        <f t="shared" si="4"/>
        <v/>
      </c>
      <c r="E96" s="290" t="str">
        <f t="shared" si="4"/>
        <v/>
      </c>
      <c r="G96" s="247" t="str">
        <f t="shared" si="5"/>
        <v/>
      </c>
      <c r="H96" s="248" t="str">
        <f t="shared" si="5"/>
        <v/>
      </c>
      <c r="I96" s="290" t="str">
        <f t="shared" si="5"/>
        <v/>
      </c>
      <c r="K96" s="247" t="str">
        <f t="shared" si="6"/>
        <v/>
      </c>
      <c r="L96" s="248" t="str">
        <f t="shared" si="6"/>
        <v/>
      </c>
      <c r="M96" s="290" t="str">
        <f t="shared" si="6"/>
        <v/>
      </c>
    </row>
    <row r="97" spans="1:13" x14ac:dyDescent="0.2">
      <c r="A97" s="943">
        <v>3</v>
      </c>
      <c r="B97" s="944"/>
      <c r="C97" s="247" t="str">
        <f t="shared" si="4"/>
        <v/>
      </c>
      <c r="D97" s="248" t="str">
        <f t="shared" si="4"/>
        <v/>
      </c>
      <c r="E97" s="290" t="str">
        <f t="shared" si="4"/>
        <v/>
      </c>
      <c r="G97" s="247" t="str">
        <f t="shared" si="5"/>
        <v/>
      </c>
      <c r="H97" s="248" t="str">
        <f t="shared" si="5"/>
        <v/>
      </c>
      <c r="I97" s="290" t="str">
        <f t="shared" si="5"/>
        <v/>
      </c>
      <c r="K97" s="247" t="str">
        <f t="shared" si="6"/>
        <v/>
      </c>
      <c r="L97" s="248" t="str">
        <f t="shared" si="6"/>
        <v/>
      </c>
      <c r="M97" s="290" t="str">
        <f t="shared" si="6"/>
        <v/>
      </c>
    </row>
    <row r="98" spans="1:13" x14ac:dyDescent="0.2">
      <c r="A98" s="943">
        <v>4</v>
      </c>
      <c r="B98" s="944"/>
      <c r="C98" s="247" t="str">
        <f t="shared" si="4"/>
        <v/>
      </c>
      <c r="D98" s="248" t="str">
        <f t="shared" si="4"/>
        <v/>
      </c>
      <c r="E98" s="290" t="str">
        <f t="shared" si="4"/>
        <v/>
      </c>
      <c r="G98" s="247" t="str">
        <f t="shared" si="5"/>
        <v/>
      </c>
      <c r="H98" s="248" t="str">
        <f t="shared" si="5"/>
        <v/>
      </c>
      <c r="I98" s="290" t="str">
        <f t="shared" si="5"/>
        <v/>
      </c>
      <c r="K98" s="247" t="str">
        <f t="shared" si="6"/>
        <v/>
      </c>
      <c r="L98" s="248" t="str">
        <f t="shared" si="6"/>
        <v/>
      </c>
      <c r="M98" s="290" t="str">
        <f t="shared" si="6"/>
        <v/>
      </c>
    </row>
    <row r="99" spans="1:13" x14ac:dyDescent="0.2">
      <c r="A99" s="943">
        <v>5</v>
      </c>
      <c r="B99" s="944"/>
      <c r="C99" s="247" t="str">
        <f t="shared" si="4"/>
        <v/>
      </c>
      <c r="D99" s="248" t="str">
        <f t="shared" si="4"/>
        <v/>
      </c>
      <c r="E99" s="290" t="str">
        <f t="shared" si="4"/>
        <v/>
      </c>
      <c r="G99" s="247" t="str">
        <f t="shared" si="5"/>
        <v/>
      </c>
      <c r="H99" s="248" t="str">
        <f t="shared" si="5"/>
        <v/>
      </c>
      <c r="I99" s="290" t="str">
        <f t="shared" si="5"/>
        <v/>
      </c>
      <c r="K99" s="247" t="str">
        <f t="shared" si="6"/>
        <v/>
      </c>
      <c r="L99" s="248" t="str">
        <f t="shared" si="6"/>
        <v/>
      </c>
      <c r="M99" s="290" t="str">
        <f t="shared" si="6"/>
        <v/>
      </c>
    </row>
    <row r="100" spans="1:13" x14ac:dyDescent="0.2">
      <c r="A100" s="943">
        <v>6</v>
      </c>
      <c r="B100" s="944"/>
      <c r="C100" s="247" t="str">
        <f t="shared" si="4"/>
        <v/>
      </c>
      <c r="D100" s="248" t="str">
        <f t="shared" si="4"/>
        <v/>
      </c>
      <c r="E100" s="290" t="str">
        <f t="shared" si="4"/>
        <v/>
      </c>
      <c r="G100" s="247" t="str">
        <f t="shared" si="5"/>
        <v/>
      </c>
      <c r="H100" s="248" t="str">
        <f t="shared" si="5"/>
        <v/>
      </c>
      <c r="I100" s="290" t="str">
        <f t="shared" si="5"/>
        <v/>
      </c>
      <c r="K100" s="247" t="str">
        <f t="shared" si="6"/>
        <v/>
      </c>
      <c r="L100" s="248" t="str">
        <f t="shared" si="6"/>
        <v/>
      </c>
      <c r="M100" s="290" t="str">
        <f t="shared" si="6"/>
        <v/>
      </c>
    </row>
    <row r="101" spans="1:13" x14ac:dyDescent="0.2">
      <c r="A101" s="943">
        <v>7</v>
      </c>
      <c r="B101" s="944"/>
      <c r="C101" s="247" t="str">
        <f t="shared" si="4"/>
        <v/>
      </c>
      <c r="D101" s="248" t="str">
        <f t="shared" si="4"/>
        <v/>
      </c>
      <c r="E101" s="290" t="str">
        <f t="shared" si="4"/>
        <v/>
      </c>
      <c r="G101" s="247" t="str">
        <f t="shared" si="5"/>
        <v/>
      </c>
      <c r="H101" s="248" t="str">
        <f t="shared" si="5"/>
        <v/>
      </c>
      <c r="I101" s="290" t="str">
        <f t="shared" si="5"/>
        <v/>
      </c>
      <c r="K101" s="247" t="str">
        <f t="shared" si="6"/>
        <v/>
      </c>
      <c r="L101" s="248" t="str">
        <f t="shared" si="6"/>
        <v/>
      </c>
      <c r="M101" s="290" t="str">
        <f t="shared" si="6"/>
        <v/>
      </c>
    </row>
    <row r="102" spans="1:13" x14ac:dyDescent="0.2">
      <c r="A102" s="943">
        <v>8</v>
      </c>
      <c r="B102" s="944"/>
      <c r="C102" s="247" t="str">
        <f t="shared" si="4"/>
        <v/>
      </c>
      <c r="D102" s="248" t="str">
        <f t="shared" si="4"/>
        <v/>
      </c>
      <c r="E102" s="290" t="str">
        <f t="shared" si="4"/>
        <v/>
      </c>
      <c r="G102" s="247" t="str">
        <f t="shared" si="5"/>
        <v/>
      </c>
      <c r="H102" s="248" t="str">
        <f t="shared" si="5"/>
        <v/>
      </c>
      <c r="I102" s="290" t="str">
        <f t="shared" si="5"/>
        <v/>
      </c>
      <c r="K102" s="247" t="str">
        <f t="shared" si="6"/>
        <v/>
      </c>
      <c r="L102" s="248" t="str">
        <f t="shared" si="6"/>
        <v/>
      </c>
      <c r="M102" s="290" t="str">
        <f t="shared" si="6"/>
        <v/>
      </c>
    </row>
    <row r="103" spans="1:13" x14ac:dyDescent="0.2">
      <c r="A103" s="943">
        <v>9</v>
      </c>
      <c r="B103" s="944"/>
      <c r="C103" s="247" t="str">
        <f t="shared" si="4"/>
        <v/>
      </c>
      <c r="D103" s="248" t="str">
        <f t="shared" si="4"/>
        <v/>
      </c>
      <c r="E103" s="290" t="str">
        <f t="shared" si="4"/>
        <v/>
      </c>
      <c r="G103" s="247" t="str">
        <f t="shared" si="5"/>
        <v/>
      </c>
      <c r="H103" s="248" t="str">
        <f t="shared" si="5"/>
        <v/>
      </c>
      <c r="I103" s="290" t="str">
        <f t="shared" si="5"/>
        <v/>
      </c>
      <c r="K103" s="247" t="str">
        <f t="shared" si="6"/>
        <v/>
      </c>
      <c r="L103" s="248" t="str">
        <f t="shared" si="6"/>
        <v/>
      </c>
      <c r="M103" s="290" t="str">
        <f t="shared" si="6"/>
        <v/>
      </c>
    </row>
    <row r="104" spans="1:13" x14ac:dyDescent="0.2">
      <c r="A104" s="943">
        <v>10</v>
      </c>
      <c r="B104" s="944"/>
      <c r="C104" s="247" t="str">
        <f t="shared" si="4"/>
        <v/>
      </c>
      <c r="D104" s="248" t="str">
        <f t="shared" si="4"/>
        <v/>
      </c>
      <c r="E104" s="290" t="str">
        <f t="shared" si="4"/>
        <v/>
      </c>
      <c r="G104" s="247" t="str">
        <f t="shared" si="5"/>
        <v/>
      </c>
      <c r="H104" s="248" t="str">
        <f t="shared" si="5"/>
        <v/>
      </c>
      <c r="I104" s="290" t="str">
        <f t="shared" si="5"/>
        <v/>
      </c>
      <c r="K104" s="247" t="str">
        <f t="shared" si="6"/>
        <v/>
      </c>
      <c r="L104" s="248" t="str">
        <f t="shared" si="6"/>
        <v/>
      </c>
      <c r="M104" s="290" t="str">
        <f t="shared" si="6"/>
        <v/>
      </c>
    </row>
    <row r="105" spans="1:13" ht="13.5" thickBot="1" x14ac:dyDescent="0.25">
      <c r="A105" s="943" t="s">
        <v>157</v>
      </c>
      <c r="B105" s="944"/>
      <c r="C105" s="291" t="str">
        <f t="shared" si="4"/>
        <v/>
      </c>
      <c r="D105" s="292" t="str">
        <f t="shared" si="4"/>
        <v/>
      </c>
      <c r="E105" s="293" t="str">
        <f t="shared" si="4"/>
        <v/>
      </c>
      <c r="G105" s="291" t="str">
        <f t="shared" si="5"/>
        <v/>
      </c>
      <c r="H105" s="292" t="str">
        <f t="shared" si="5"/>
        <v/>
      </c>
      <c r="I105" s="293" t="str">
        <f t="shared" si="5"/>
        <v/>
      </c>
      <c r="K105" s="291" t="str">
        <f t="shared" si="6"/>
        <v/>
      </c>
      <c r="L105" s="292" t="str">
        <f t="shared" si="6"/>
        <v/>
      </c>
      <c r="M105" s="293" t="str">
        <f t="shared" si="6"/>
        <v/>
      </c>
    </row>
    <row r="106" spans="1:13" x14ac:dyDescent="0.2">
      <c r="A106" s="944" t="s">
        <v>662</v>
      </c>
      <c r="B106" s="945"/>
      <c r="C106" s="199"/>
      <c r="D106" s="199"/>
      <c r="E106" s="199"/>
      <c r="G106" s="199"/>
      <c r="H106" s="199"/>
      <c r="I106" s="199"/>
      <c r="K106" s="199"/>
      <c r="L106" s="199"/>
      <c r="M106" s="199"/>
    </row>
    <row r="107" spans="1:13" x14ac:dyDescent="0.2">
      <c r="A107" s="944" t="s">
        <v>496</v>
      </c>
      <c r="B107" s="965"/>
      <c r="C107" s="199"/>
      <c r="D107" s="199"/>
      <c r="E107" s="199"/>
      <c r="G107" s="199"/>
      <c r="H107" s="199"/>
      <c r="I107" s="199"/>
      <c r="K107" s="199"/>
      <c r="L107" s="199"/>
      <c r="M107" s="199"/>
    </row>
    <row r="108" spans="1:13" x14ac:dyDescent="0.2">
      <c r="A108" s="275"/>
      <c r="B108" s="281" t="s">
        <v>154</v>
      </c>
      <c r="C108" s="939"/>
      <c r="D108" s="939"/>
      <c r="E108" s="939"/>
      <c r="G108" s="939"/>
      <c r="H108" s="939"/>
      <c r="I108" s="939"/>
      <c r="K108" s="939"/>
      <c r="L108" s="939"/>
      <c r="M108" s="939"/>
    </row>
    <row r="109" spans="1:13" x14ac:dyDescent="0.2">
      <c r="A109" s="278"/>
      <c r="B109" s="281" t="s">
        <v>518</v>
      </c>
      <c r="C109" s="940"/>
      <c r="D109" s="940"/>
      <c r="E109" s="940"/>
      <c r="G109" s="940"/>
      <c r="H109" s="940"/>
      <c r="I109" s="940"/>
      <c r="K109" s="940"/>
      <c r="L109" s="940"/>
      <c r="M109" s="940"/>
    </row>
    <row r="110" spans="1:13" x14ac:dyDescent="0.2">
      <c r="A110" s="278"/>
      <c r="B110" s="283"/>
      <c r="C110" s="941"/>
      <c r="D110" s="941"/>
      <c r="E110" s="941"/>
      <c r="G110" s="941"/>
      <c r="H110" s="941"/>
      <c r="I110" s="941"/>
      <c r="K110" s="941"/>
      <c r="L110" s="941"/>
      <c r="M110" s="941"/>
    </row>
    <row r="111" spans="1:13" x14ac:dyDescent="0.2">
      <c r="A111" s="278"/>
      <c r="B111" s="278"/>
    </row>
    <row r="112" spans="1:13" x14ac:dyDescent="0.2">
      <c r="A112" s="278"/>
      <c r="B112" s="278"/>
    </row>
    <row r="113" spans="1:23" x14ac:dyDescent="0.2">
      <c r="A113" s="278"/>
      <c r="B113" s="278"/>
      <c r="P113" s="278"/>
    </row>
    <row r="114" spans="1:23" x14ac:dyDescent="0.2">
      <c r="A114" s="278"/>
      <c r="B114" s="278"/>
      <c r="P114" s="278"/>
    </row>
    <row r="115" spans="1:23" x14ac:dyDescent="0.2">
      <c r="A115" s="366" t="s">
        <v>513</v>
      </c>
      <c r="B115" s="278"/>
      <c r="P115" s="278"/>
      <c r="T115" s="180"/>
      <c r="U115" s="180"/>
      <c r="V115" s="180"/>
      <c r="W115" s="180"/>
    </row>
    <row r="116" spans="1:23" x14ac:dyDescent="0.2">
      <c r="A116" s="278"/>
      <c r="B116" s="278"/>
      <c r="P116" s="278"/>
      <c r="T116" s="180"/>
      <c r="U116" s="180"/>
      <c r="V116" s="180"/>
      <c r="W116" s="180"/>
    </row>
    <row r="117" spans="1:23" x14ac:dyDescent="0.2">
      <c r="A117" s="367" t="s">
        <v>734</v>
      </c>
      <c r="B117" s="278"/>
      <c r="P117" s="278"/>
      <c r="T117" s="180"/>
      <c r="U117" s="180"/>
      <c r="V117" s="180"/>
      <c r="W117" s="180"/>
    </row>
    <row r="118" spans="1:23" x14ac:dyDescent="0.2">
      <c r="A118" s="278"/>
      <c r="B118" s="278"/>
      <c r="P118" s="278"/>
      <c r="T118" s="180"/>
      <c r="U118" s="180"/>
      <c r="V118" s="180"/>
      <c r="W118" s="180"/>
    </row>
    <row r="119" spans="1:23" x14ac:dyDescent="0.2">
      <c r="A119" s="944" t="s">
        <v>512</v>
      </c>
      <c r="B119" s="965"/>
      <c r="C119" s="827" t="s">
        <v>494</v>
      </c>
      <c r="D119" s="829"/>
      <c r="E119" s="829"/>
      <c r="F119" s="828"/>
      <c r="G119" s="827" t="s">
        <v>491</v>
      </c>
      <c r="H119" s="829"/>
      <c r="I119" s="829"/>
      <c r="J119" s="828"/>
      <c r="M119" s="278"/>
      <c r="N119" s="278"/>
      <c r="P119" s="278"/>
      <c r="T119" s="180"/>
      <c r="U119" s="180"/>
      <c r="V119" s="180"/>
      <c r="W119" s="180"/>
    </row>
    <row r="120" spans="1:23" ht="15.75" x14ac:dyDescent="0.2">
      <c r="A120" s="392"/>
      <c r="B120" s="393"/>
      <c r="C120" s="827" t="s">
        <v>675</v>
      </c>
      <c r="D120" s="829"/>
      <c r="E120" s="828"/>
      <c r="F120" s="966" t="s">
        <v>154</v>
      </c>
      <c r="G120" s="827" t="s">
        <v>675</v>
      </c>
      <c r="H120" s="829"/>
      <c r="I120" s="828"/>
      <c r="J120" s="966" t="s">
        <v>154</v>
      </c>
      <c r="M120" s="278"/>
      <c r="N120" s="278"/>
      <c r="P120" s="278"/>
      <c r="T120" s="180"/>
      <c r="U120" s="180"/>
      <c r="V120" s="180"/>
      <c r="W120" s="180"/>
    </row>
    <row r="121" spans="1:23" x14ac:dyDescent="0.2">
      <c r="A121" s="944" t="s">
        <v>490</v>
      </c>
      <c r="B121" s="965"/>
      <c r="C121" s="190">
        <v>2</v>
      </c>
      <c r="D121" s="190">
        <v>4</v>
      </c>
      <c r="E121" s="190">
        <v>6</v>
      </c>
      <c r="F121" s="967"/>
      <c r="G121" s="190">
        <v>2</v>
      </c>
      <c r="H121" s="190">
        <v>4</v>
      </c>
      <c r="I121" s="190">
        <v>6</v>
      </c>
      <c r="J121" s="967"/>
      <c r="M121" s="278"/>
      <c r="N121" s="278"/>
      <c r="O121" s="278"/>
      <c r="P121" s="278"/>
      <c r="T121" s="180"/>
      <c r="U121" s="180"/>
      <c r="V121" s="180"/>
      <c r="W121" s="180"/>
    </row>
    <row r="122" spans="1:23" x14ac:dyDescent="0.2">
      <c r="A122" s="943">
        <v>1</v>
      </c>
      <c r="B122" s="944"/>
      <c r="C122" s="282"/>
      <c r="D122" s="282"/>
      <c r="E122" s="282"/>
      <c r="F122" s="349"/>
      <c r="G122" s="282"/>
      <c r="H122" s="282"/>
      <c r="I122" s="282"/>
      <c r="J122" s="349"/>
      <c r="M122" s="278"/>
      <c r="N122" s="278"/>
      <c r="O122" s="278"/>
      <c r="P122" s="278"/>
      <c r="T122" s="180"/>
      <c r="U122" s="180"/>
      <c r="V122" s="180"/>
      <c r="W122" s="180"/>
    </row>
    <row r="123" spans="1:23" x14ac:dyDescent="0.2">
      <c r="A123" s="943">
        <v>2</v>
      </c>
      <c r="B123" s="944"/>
      <c r="C123" s="282"/>
      <c r="D123" s="282"/>
      <c r="E123" s="282"/>
      <c r="F123" s="349"/>
      <c r="G123" s="282"/>
      <c r="H123" s="282"/>
      <c r="I123" s="282"/>
      <c r="J123" s="349"/>
      <c r="M123" s="278"/>
      <c r="N123" s="278"/>
      <c r="O123" s="278"/>
      <c r="P123" s="278"/>
      <c r="T123" s="180"/>
      <c r="U123" s="180"/>
      <c r="V123" s="180"/>
      <c r="W123" s="180"/>
    </row>
    <row r="124" spans="1:23" x14ac:dyDescent="0.2">
      <c r="A124" s="943">
        <v>3</v>
      </c>
      <c r="B124" s="944"/>
      <c r="C124" s="282"/>
      <c r="D124" s="282"/>
      <c r="E124" s="282"/>
      <c r="F124" s="349"/>
      <c r="G124" s="282"/>
      <c r="H124" s="282"/>
      <c r="I124" s="282"/>
      <c r="J124" s="349"/>
      <c r="M124" s="278"/>
      <c r="N124" s="278"/>
      <c r="O124" s="278"/>
      <c r="P124" s="278"/>
      <c r="T124" s="180"/>
      <c r="U124" s="180"/>
      <c r="V124" s="180"/>
      <c r="W124" s="180"/>
    </row>
    <row r="125" spans="1:23" x14ac:dyDescent="0.2">
      <c r="A125" s="943">
        <v>4</v>
      </c>
      <c r="B125" s="944"/>
      <c r="C125" s="282"/>
      <c r="D125" s="282"/>
      <c r="E125" s="282"/>
      <c r="F125" s="349"/>
      <c r="G125" s="282"/>
      <c r="H125" s="282"/>
      <c r="I125" s="282"/>
      <c r="J125" s="349"/>
      <c r="M125" s="278"/>
      <c r="N125" s="278"/>
      <c r="O125" s="278"/>
      <c r="P125" s="278"/>
      <c r="T125" s="180"/>
      <c r="U125" s="180"/>
      <c r="V125" s="180"/>
      <c r="W125" s="180"/>
    </row>
    <row r="126" spans="1:23" x14ac:dyDescent="0.2">
      <c r="A126" s="943">
        <v>5</v>
      </c>
      <c r="B126" s="944"/>
      <c r="C126" s="282"/>
      <c r="D126" s="282"/>
      <c r="E126" s="282"/>
      <c r="F126" s="349"/>
      <c r="G126" s="282"/>
      <c r="H126" s="282"/>
      <c r="I126" s="282"/>
      <c r="J126" s="349"/>
      <c r="M126" s="278"/>
      <c r="N126" s="278"/>
      <c r="O126" s="278"/>
      <c r="P126" s="278"/>
      <c r="T126" s="180"/>
      <c r="U126" s="180"/>
      <c r="V126" s="180"/>
      <c r="W126" s="180"/>
    </row>
    <row r="127" spans="1:23" x14ac:dyDescent="0.2">
      <c r="A127" s="943">
        <v>6</v>
      </c>
      <c r="B127" s="944"/>
      <c r="C127" s="282"/>
      <c r="D127" s="282"/>
      <c r="E127" s="282"/>
      <c r="F127" s="349"/>
      <c r="G127" s="282"/>
      <c r="H127" s="282"/>
      <c r="I127" s="282"/>
      <c r="J127" s="349"/>
      <c r="M127" s="278"/>
      <c r="N127" s="278"/>
      <c r="O127" s="278"/>
      <c r="P127" s="278"/>
      <c r="T127" s="180"/>
      <c r="U127" s="180"/>
      <c r="V127" s="180"/>
      <c r="W127" s="180"/>
    </row>
    <row r="128" spans="1:23" x14ac:dyDescent="0.2">
      <c r="A128" s="943">
        <v>7</v>
      </c>
      <c r="B128" s="944"/>
      <c r="C128" s="282"/>
      <c r="D128" s="282"/>
      <c r="E128" s="282"/>
      <c r="F128" s="349"/>
      <c r="G128" s="282"/>
      <c r="H128" s="282"/>
      <c r="I128" s="282"/>
      <c r="J128" s="349"/>
      <c r="M128" s="278"/>
      <c r="N128" s="278"/>
      <c r="O128" s="278"/>
      <c r="P128" s="278"/>
      <c r="T128" s="180"/>
      <c r="U128" s="180"/>
      <c r="V128" s="180"/>
      <c r="W128" s="180"/>
    </row>
    <row r="129" spans="1:23" x14ac:dyDescent="0.2">
      <c r="A129" s="943">
        <v>8</v>
      </c>
      <c r="B129" s="944"/>
      <c r="C129" s="282"/>
      <c r="D129" s="282"/>
      <c r="E129" s="282"/>
      <c r="F129" s="349"/>
      <c r="G129" s="282"/>
      <c r="H129" s="282"/>
      <c r="I129" s="282"/>
      <c r="J129" s="349"/>
      <c r="M129" s="278"/>
      <c r="N129" s="278"/>
      <c r="O129" s="278"/>
      <c r="P129" s="278"/>
      <c r="T129" s="180"/>
      <c r="U129" s="180"/>
      <c r="V129" s="180"/>
      <c r="W129" s="180"/>
    </row>
    <row r="130" spans="1:23" x14ac:dyDescent="0.2">
      <c r="A130" s="943">
        <v>9</v>
      </c>
      <c r="B130" s="944"/>
      <c r="C130" s="282"/>
      <c r="D130" s="282"/>
      <c r="E130" s="282"/>
      <c r="F130" s="349"/>
      <c r="G130" s="282"/>
      <c r="H130" s="282"/>
      <c r="I130" s="282"/>
      <c r="J130" s="349"/>
      <c r="M130" s="278"/>
      <c r="N130" s="278"/>
      <c r="O130" s="278"/>
      <c r="P130" s="278"/>
      <c r="T130" s="180"/>
      <c r="U130" s="180"/>
      <c r="V130" s="180"/>
      <c r="W130" s="180"/>
    </row>
    <row r="131" spans="1:23" x14ac:dyDescent="0.2">
      <c r="A131" s="943">
        <v>10</v>
      </c>
      <c r="B131" s="944"/>
      <c r="C131" s="282"/>
      <c r="D131" s="282"/>
      <c r="E131" s="282"/>
      <c r="F131" s="349"/>
      <c r="G131" s="282"/>
      <c r="H131" s="282"/>
      <c r="I131" s="282"/>
      <c r="J131" s="349"/>
      <c r="M131" s="278"/>
      <c r="N131" s="278"/>
      <c r="O131" s="278"/>
      <c r="P131" s="278"/>
      <c r="T131" s="180"/>
      <c r="U131" s="180"/>
      <c r="V131" s="180"/>
      <c r="W131" s="180"/>
    </row>
    <row r="132" spans="1:23" x14ac:dyDescent="0.2">
      <c r="A132" s="943" t="s">
        <v>157</v>
      </c>
      <c r="B132" s="944"/>
      <c r="C132" s="282"/>
      <c r="D132" s="282"/>
      <c r="E132" s="282"/>
      <c r="F132" s="349"/>
      <c r="G132" s="282"/>
      <c r="H132" s="282"/>
      <c r="I132" s="282"/>
      <c r="J132" s="349"/>
      <c r="M132" s="278"/>
      <c r="N132" s="278"/>
      <c r="O132" s="278"/>
      <c r="P132" s="278"/>
      <c r="T132" s="180"/>
      <c r="U132" s="180"/>
      <c r="V132" s="180"/>
      <c r="W132" s="180"/>
    </row>
    <row r="133" spans="1:23" x14ac:dyDescent="0.2">
      <c r="A133" s="943">
        <v>1</v>
      </c>
      <c r="B133" s="944"/>
      <c r="C133" s="245" t="str">
        <f t="shared" ref="C133:E143" si="7">IF(C122="","",C122-$L$10)</f>
        <v/>
      </c>
      <c r="D133" s="246" t="str">
        <f t="shared" si="7"/>
        <v/>
      </c>
      <c r="E133" s="259" t="str">
        <f t="shared" si="7"/>
        <v/>
      </c>
      <c r="G133" s="245" t="str">
        <f t="shared" ref="G133:I143" si="8">IF(G122="","",G122-$L$10)</f>
        <v/>
      </c>
      <c r="H133" s="246" t="str">
        <f t="shared" si="8"/>
        <v/>
      </c>
      <c r="I133" s="259" t="str">
        <f t="shared" si="8"/>
        <v/>
      </c>
      <c r="M133" s="278"/>
      <c r="N133" s="278"/>
      <c r="O133" s="278"/>
      <c r="P133" s="278"/>
      <c r="T133" s="180"/>
      <c r="U133" s="180"/>
      <c r="V133" s="180"/>
      <c r="W133" s="180"/>
    </row>
    <row r="134" spans="1:23" x14ac:dyDescent="0.2">
      <c r="A134" s="943">
        <v>2</v>
      </c>
      <c r="B134" s="944"/>
      <c r="C134" s="247" t="str">
        <f t="shared" si="7"/>
        <v/>
      </c>
      <c r="D134" s="248" t="str">
        <f t="shared" si="7"/>
        <v/>
      </c>
      <c r="E134" s="290" t="str">
        <f t="shared" si="7"/>
        <v/>
      </c>
      <c r="G134" s="247" t="str">
        <f t="shared" si="8"/>
        <v/>
      </c>
      <c r="H134" s="248" t="str">
        <f t="shared" si="8"/>
        <v/>
      </c>
      <c r="I134" s="290" t="str">
        <f t="shared" si="8"/>
        <v/>
      </c>
      <c r="M134" s="278"/>
      <c r="N134" s="278"/>
      <c r="O134" s="278"/>
      <c r="P134" s="278"/>
      <c r="T134" s="180"/>
      <c r="U134" s="180"/>
      <c r="V134" s="180"/>
      <c r="W134" s="180"/>
    </row>
    <row r="135" spans="1:23" x14ac:dyDescent="0.2">
      <c r="A135" s="943">
        <v>3</v>
      </c>
      <c r="B135" s="944"/>
      <c r="C135" s="247" t="str">
        <f t="shared" si="7"/>
        <v/>
      </c>
      <c r="D135" s="248" t="str">
        <f t="shared" si="7"/>
        <v/>
      </c>
      <c r="E135" s="290" t="str">
        <f t="shared" si="7"/>
        <v/>
      </c>
      <c r="G135" s="247" t="str">
        <f t="shared" si="8"/>
        <v/>
      </c>
      <c r="H135" s="248" t="str">
        <f t="shared" si="8"/>
        <v/>
      </c>
      <c r="I135" s="290" t="str">
        <f t="shared" si="8"/>
        <v/>
      </c>
      <c r="M135" s="278"/>
      <c r="N135" s="278"/>
      <c r="O135" s="278"/>
      <c r="P135" s="278"/>
      <c r="T135" s="180"/>
      <c r="U135" s="180"/>
      <c r="V135" s="180"/>
      <c r="W135" s="180"/>
    </row>
    <row r="136" spans="1:23" x14ac:dyDescent="0.2">
      <c r="A136" s="943">
        <v>4</v>
      </c>
      <c r="B136" s="944"/>
      <c r="C136" s="247" t="str">
        <f t="shared" si="7"/>
        <v/>
      </c>
      <c r="D136" s="248" t="str">
        <f t="shared" si="7"/>
        <v/>
      </c>
      <c r="E136" s="290" t="str">
        <f t="shared" si="7"/>
        <v/>
      </c>
      <c r="G136" s="247" t="str">
        <f t="shared" si="8"/>
        <v/>
      </c>
      <c r="H136" s="248" t="str">
        <f t="shared" si="8"/>
        <v/>
      </c>
      <c r="I136" s="290" t="str">
        <f t="shared" si="8"/>
        <v/>
      </c>
      <c r="M136" s="278"/>
      <c r="N136" s="278"/>
      <c r="O136" s="278"/>
      <c r="P136" s="278"/>
      <c r="T136" s="180"/>
      <c r="U136" s="180"/>
      <c r="V136" s="180"/>
      <c r="W136" s="180"/>
    </row>
    <row r="137" spans="1:23" x14ac:dyDescent="0.2">
      <c r="A137" s="943">
        <v>5</v>
      </c>
      <c r="B137" s="944"/>
      <c r="C137" s="247" t="str">
        <f t="shared" si="7"/>
        <v/>
      </c>
      <c r="D137" s="248" t="str">
        <f t="shared" si="7"/>
        <v/>
      </c>
      <c r="E137" s="290" t="str">
        <f t="shared" si="7"/>
        <v/>
      </c>
      <c r="G137" s="247" t="str">
        <f t="shared" si="8"/>
        <v/>
      </c>
      <c r="H137" s="248" t="str">
        <f t="shared" si="8"/>
        <v/>
      </c>
      <c r="I137" s="290" t="str">
        <f t="shared" si="8"/>
        <v/>
      </c>
      <c r="M137" s="278"/>
      <c r="N137" s="278"/>
      <c r="O137" s="278"/>
      <c r="P137" s="278"/>
      <c r="T137" s="180"/>
      <c r="U137" s="180"/>
      <c r="V137" s="180"/>
      <c r="W137" s="180"/>
    </row>
    <row r="138" spans="1:23" x14ac:dyDescent="0.2">
      <c r="A138" s="943">
        <v>6</v>
      </c>
      <c r="B138" s="944"/>
      <c r="C138" s="247" t="str">
        <f t="shared" si="7"/>
        <v/>
      </c>
      <c r="D138" s="248" t="str">
        <f t="shared" si="7"/>
        <v/>
      </c>
      <c r="E138" s="290" t="str">
        <f t="shared" si="7"/>
        <v/>
      </c>
      <c r="G138" s="247" t="str">
        <f t="shared" si="8"/>
        <v/>
      </c>
      <c r="H138" s="248" t="str">
        <f t="shared" si="8"/>
        <v/>
      </c>
      <c r="I138" s="290" t="str">
        <f t="shared" si="8"/>
        <v/>
      </c>
      <c r="M138" s="278"/>
      <c r="N138" s="278"/>
      <c r="O138" s="278"/>
      <c r="P138" s="278"/>
      <c r="T138" s="180"/>
      <c r="U138" s="180"/>
      <c r="V138" s="180"/>
      <c r="W138" s="180"/>
    </row>
    <row r="139" spans="1:23" x14ac:dyDescent="0.2">
      <c r="A139" s="943">
        <v>7</v>
      </c>
      <c r="B139" s="944"/>
      <c r="C139" s="247" t="str">
        <f t="shared" si="7"/>
        <v/>
      </c>
      <c r="D139" s="248" t="str">
        <f t="shared" si="7"/>
        <v/>
      </c>
      <c r="E139" s="290" t="str">
        <f t="shared" si="7"/>
        <v/>
      </c>
      <c r="G139" s="247" t="str">
        <f t="shared" si="8"/>
        <v/>
      </c>
      <c r="H139" s="248" t="str">
        <f t="shared" si="8"/>
        <v/>
      </c>
      <c r="I139" s="290" t="str">
        <f t="shared" si="8"/>
        <v/>
      </c>
      <c r="M139" s="278"/>
      <c r="N139" s="278"/>
      <c r="O139" s="278"/>
      <c r="P139" s="278"/>
      <c r="T139" s="180"/>
      <c r="U139" s="180"/>
      <c r="V139" s="180"/>
      <c r="W139" s="180"/>
    </row>
    <row r="140" spans="1:23" x14ac:dyDescent="0.2">
      <c r="A140" s="943">
        <v>8</v>
      </c>
      <c r="B140" s="944"/>
      <c r="C140" s="247" t="str">
        <f t="shared" si="7"/>
        <v/>
      </c>
      <c r="D140" s="248" t="str">
        <f t="shared" si="7"/>
        <v/>
      </c>
      <c r="E140" s="290" t="str">
        <f t="shared" si="7"/>
        <v/>
      </c>
      <c r="G140" s="247" t="str">
        <f t="shared" si="8"/>
        <v/>
      </c>
      <c r="H140" s="248" t="str">
        <f t="shared" si="8"/>
        <v/>
      </c>
      <c r="I140" s="290" t="str">
        <f t="shared" si="8"/>
        <v/>
      </c>
      <c r="M140" s="278"/>
      <c r="N140" s="278"/>
      <c r="O140" s="278"/>
      <c r="P140" s="278"/>
      <c r="T140" s="180"/>
      <c r="U140" s="180"/>
      <c r="V140" s="180"/>
      <c r="W140" s="180"/>
    </row>
    <row r="141" spans="1:23" x14ac:dyDescent="0.2">
      <c r="A141" s="943">
        <v>9</v>
      </c>
      <c r="B141" s="944"/>
      <c r="C141" s="247" t="str">
        <f t="shared" si="7"/>
        <v/>
      </c>
      <c r="D141" s="248" t="str">
        <f t="shared" si="7"/>
        <v/>
      </c>
      <c r="E141" s="290" t="str">
        <f t="shared" si="7"/>
        <v/>
      </c>
      <c r="G141" s="247" t="str">
        <f t="shared" si="8"/>
        <v/>
      </c>
      <c r="H141" s="248" t="str">
        <f t="shared" si="8"/>
        <v/>
      </c>
      <c r="I141" s="290" t="str">
        <f t="shared" si="8"/>
        <v/>
      </c>
      <c r="M141" s="278"/>
      <c r="N141" s="278"/>
      <c r="O141" s="278"/>
      <c r="P141" s="278"/>
      <c r="T141" s="180"/>
      <c r="U141" s="180"/>
      <c r="V141" s="180"/>
      <c r="W141" s="180"/>
    </row>
    <row r="142" spans="1:23" x14ac:dyDescent="0.2">
      <c r="A142" s="943">
        <v>10</v>
      </c>
      <c r="B142" s="944"/>
      <c r="C142" s="247" t="str">
        <f t="shared" si="7"/>
        <v/>
      </c>
      <c r="D142" s="248" t="str">
        <f t="shared" si="7"/>
        <v/>
      </c>
      <c r="E142" s="290" t="str">
        <f t="shared" si="7"/>
        <v/>
      </c>
      <c r="G142" s="247" t="str">
        <f t="shared" si="8"/>
        <v/>
      </c>
      <c r="H142" s="248" t="str">
        <f t="shared" si="8"/>
        <v/>
      </c>
      <c r="I142" s="290" t="str">
        <f t="shared" si="8"/>
        <v/>
      </c>
      <c r="M142" s="278"/>
      <c r="N142" s="278"/>
      <c r="O142" s="278"/>
      <c r="P142" s="278"/>
      <c r="T142" s="180"/>
      <c r="U142" s="180"/>
      <c r="V142" s="180"/>
      <c r="W142" s="180"/>
    </row>
    <row r="143" spans="1:23" ht="13.5" thickBot="1" x14ac:dyDescent="0.25">
      <c r="A143" s="943" t="s">
        <v>157</v>
      </c>
      <c r="B143" s="944"/>
      <c r="C143" s="291" t="str">
        <f t="shared" si="7"/>
        <v/>
      </c>
      <c r="D143" s="292" t="str">
        <f t="shared" si="7"/>
        <v/>
      </c>
      <c r="E143" s="293" t="str">
        <f t="shared" si="7"/>
        <v/>
      </c>
      <c r="G143" s="291" t="str">
        <f t="shared" si="8"/>
        <v/>
      </c>
      <c r="H143" s="292" t="str">
        <f t="shared" si="8"/>
        <v/>
      </c>
      <c r="I143" s="293" t="str">
        <f t="shared" si="8"/>
        <v/>
      </c>
      <c r="M143" s="278"/>
      <c r="N143" s="278"/>
      <c r="O143" s="278"/>
      <c r="T143" s="180"/>
      <c r="U143" s="180"/>
      <c r="V143" s="180"/>
      <c r="W143" s="180"/>
    </row>
    <row r="144" spans="1:23" x14ac:dyDescent="0.2">
      <c r="A144" s="944" t="s">
        <v>662</v>
      </c>
      <c r="B144" s="945"/>
      <c r="C144" s="199"/>
      <c r="D144" s="199"/>
      <c r="E144" s="199"/>
      <c r="G144" s="199"/>
      <c r="H144" s="199"/>
      <c r="I144" s="199"/>
      <c r="M144" s="278"/>
      <c r="N144" s="278"/>
      <c r="O144" s="278"/>
      <c r="T144" s="180"/>
      <c r="U144" s="180"/>
      <c r="V144" s="180"/>
      <c r="W144" s="180"/>
    </row>
    <row r="145" spans="1:15" x14ac:dyDescent="0.2">
      <c r="A145" s="944" t="s">
        <v>496</v>
      </c>
      <c r="B145" s="965"/>
      <c r="C145" s="199"/>
      <c r="D145" s="199"/>
      <c r="E145" s="199"/>
      <c r="G145" s="199"/>
      <c r="H145" s="199"/>
      <c r="I145" s="199"/>
      <c r="M145" s="278"/>
      <c r="N145" s="278"/>
      <c r="O145" s="278"/>
    </row>
    <row r="146" spans="1:15" x14ac:dyDescent="0.2">
      <c r="A146" s="275"/>
      <c r="B146" s="281" t="s">
        <v>154</v>
      </c>
      <c r="C146" s="939"/>
      <c r="D146" s="939"/>
      <c r="E146" s="939"/>
      <c r="G146" s="939"/>
      <c r="H146" s="939"/>
      <c r="I146" s="939"/>
      <c r="M146" s="278"/>
      <c r="N146" s="278"/>
      <c r="O146" s="278"/>
    </row>
    <row r="147" spans="1:15" x14ac:dyDescent="0.2">
      <c r="A147" s="278"/>
      <c r="B147" s="281" t="s">
        <v>518</v>
      </c>
      <c r="C147" s="940"/>
      <c r="D147" s="940"/>
      <c r="E147" s="940"/>
      <c r="G147" s="940"/>
      <c r="H147" s="940"/>
      <c r="I147" s="940"/>
      <c r="M147" s="278"/>
      <c r="N147" s="278"/>
      <c r="O147" s="278"/>
    </row>
    <row r="148" spans="1:15" x14ac:dyDescent="0.2">
      <c r="A148" s="278"/>
      <c r="B148" s="283"/>
      <c r="C148" s="941"/>
      <c r="D148" s="941"/>
      <c r="E148" s="941"/>
      <c r="G148" s="941"/>
      <c r="H148" s="941"/>
      <c r="I148" s="941"/>
      <c r="M148" s="278"/>
      <c r="N148" s="278"/>
      <c r="O148" s="278"/>
    </row>
    <row r="149" spans="1:15" x14ac:dyDescent="0.2">
      <c r="A149" s="278"/>
      <c r="B149" s="278"/>
      <c r="O149" s="278"/>
    </row>
    <row r="150" spans="1:15" x14ac:dyDescent="0.2">
      <c r="A150" s="278"/>
      <c r="B150" s="278"/>
    </row>
    <row r="151" spans="1:15" x14ac:dyDescent="0.2">
      <c r="A151" s="278"/>
      <c r="B151" s="278"/>
    </row>
    <row r="152" spans="1:15" x14ac:dyDescent="0.2">
      <c r="A152" s="278"/>
      <c r="B152" s="278"/>
    </row>
    <row r="153" spans="1:15" x14ac:dyDescent="0.2">
      <c r="A153" s="278"/>
      <c r="B153" s="278"/>
    </row>
    <row r="154" spans="1:15" x14ac:dyDescent="0.2">
      <c r="A154" s="278"/>
      <c r="B154" s="278"/>
    </row>
    <row r="155" spans="1:15" x14ac:dyDescent="0.2">
      <c r="A155" s="278"/>
      <c r="B155" s="278"/>
    </row>
    <row r="156" spans="1:15" x14ac:dyDescent="0.2">
      <c r="A156" s="278"/>
      <c r="B156" s="278"/>
    </row>
    <row r="157" spans="1:15" x14ac:dyDescent="0.2">
      <c r="A157" s="278"/>
      <c r="B157" s="278"/>
    </row>
    <row r="158" spans="1:15" x14ac:dyDescent="0.2">
      <c r="A158" s="278"/>
      <c r="B158" s="278"/>
    </row>
    <row r="159" spans="1:15" x14ac:dyDescent="0.2">
      <c r="A159" s="278"/>
      <c r="B159" s="278"/>
    </row>
    <row r="160" spans="1:15" x14ac:dyDescent="0.2">
      <c r="A160" s="278"/>
      <c r="B160" s="278"/>
    </row>
    <row r="161" spans="1:2" x14ac:dyDescent="0.2">
      <c r="A161" s="278"/>
      <c r="B161" s="278"/>
    </row>
  </sheetData>
  <sheetProtection sheet="1" objects="1" scenarios="1" selectLockedCells="1"/>
  <customSheetViews>
    <customSheetView guid="{AFD003A8-502D-4A9E-A928-D54423FD02CD}" scale="80" showPageBreaks="1" printArea="1" view="pageBreakPreview">
      <pane ySplit="25" topLeftCell="A89" activePane="bottomLeft" state="frozen"/>
      <selection pane="bottomLeft" activeCell="N47" sqref="N47:N52"/>
      <rowBreaks count="6" manualBreakCount="6">
        <brk id="38" max="13" man="1"/>
        <brk id="76" max="13" man="1"/>
        <brk id="114" max="13" man="1"/>
        <brk id="152" max="13" man="1"/>
        <brk id="190" max="13" man="1"/>
        <brk id="228" max="13" man="1"/>
      </rowBreaks>
      <pageMargins left="0.78740157480314965" right="0.39370078740157483" top="0.59055118110236227" bottom="0.59055118110236227" header="0.39370078740157483" footer="0.39370078740157483"/>
      <pageSetup paperSize="9" scale="106" orientation="landscape"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146">
    <mergeCell ref="A105:B105"/>
    <mergeCell ref="A95:B95"/>
    <mergeCell ref="A88:B88"/>
    <mergeCell ref="A130:B130"/>
    <mergeCell ref="F120:F121"/>
    <mergeCell ref="J120:J121"/>
    <mergeCell ref="C120:E120"/>
    <mergeCell ref="G120:I120"/>
    <mergeCell ref="I70:I72"/>
    <mergeCell ref="A82:B82"/>
    <mergeCell ref="A83:B83"/>
    <mergeCell ref="F82:F83"/>
    <mergeCell ref="A126:B126"/>
    <mergeCell ref="A127:B127"/>
    <mergeCell ref="A128:B128"/>
    <mergeCell ref="A129:B129"/>
    <mergeCell ref="A122:B122"/>
    <mergeCell ref="A123:B123"/>
    <mergeCell ref="H146:H148"/>
    <mergeCell ref="D146:D148"/>
    <mergeCell ref="E146:E148"/>
    <mergeCell ref="G146:G148"/>
    <mergeCell ref="I146:I148"/>
    <mergeCell ref="H108:H110"/>
    <mergeCell ref="A142:B142"/>
    <mergeCell ref="A143:B143"/>
    <mergeCell ref="A85:B85"/>
    <mergeCell ref="A101:B101"/>
    <mergeCell ref="A102:B102"/>
    <mergeCell ref="A103:B103"/>
    <mergeCell ref="A104:B104"/>
    <mergeCell ref="A106:B106"/>
    <mergeCell ref="A107:B107"/>
    <mergeCell ref="A144:B144"/>
    <mergeCell ref="A145:B145"/>
    <mergeCell ref="C146:C148"/>
    <mergeCell ref="A136:B136"/>
    <mergeCell ref="A137:B137"/>
    <mergeCell ref="A138:B138"/>
    <mergeCell ref="A139:B139"/>
    <mergeCell ref="A140:B140"/>
    <mergeCell ref="A141:B141"/>
    <mergeCell ref="L108:L110"/>
    <mergeCell ref="A121:B121"/>
    <mergeCell ref="C108:C110"/>
    <mergeCell ref="E108:E110"/>
    <mergeCell ref="G108:G110"/>
    <mergeCell ref="I108:I110"/>
    <mergeCell ref="G119:J119"/>
    <mergeCell ref="K108:K110"/>
    <mergeCell ref="A131:B131"/>
    <mergeCell ref="A132:B132"/>
    <mergeCell ref="A133:B133"/>
    <mergeCell ref="A134:B134"/>
    <mergeCell ref="A135:B135"/>
    <mergeCell ref="M70:M72"/>
    <mergeCell ref="A86:B86"/>
    <mergeCell ref="A87:B87"/>
    <mergeCell ref="A119:B119"/>
    <mergeCell ref="C119:F119"/>
    <mergeCell ref="A96:B96"/>
    <mergeCell ref="A97:B97"/>
    <mergeCell ref="A98:B98"/>
    <mergeCell ref="A99:B99"/>
    <mergeCell ref="L70:L72"/>
    <mergeCell ref="A94:B94"/>
    <mergeCell ref="A91:B91"/>
    <mergeCell ref="A92:B92"/>
    <mergeCell ref="A93:B93"/>
    <mergeCell ref="A90:B90"/>
    <mergeCell ref="M108:M110"/>
    <mergeCell ref="D108:D110"/>
    <mergeCell ref="A124:B124"/>
    <mergeCell ref="A125:B125"/>
    <mergeCell ref="A84:B84"/>
    <mergeCell ref="A13:I15"/>
    <mergeCell ref="A51:B51"/>
    <mergeCell ref="N44:N45"/>
    <mergeCell ref="L44:M44"/>
    <mergeCell ref="A63:B63"/>
    <mergeCell ref="A64:B64"/>
    <mergeCell ref="A65:B65"/>
    <mergeCell ref="A46:B46"/>
    <mergeCell ref="C44:D44"/>
    <mergeCell ref="F44:G44"/>
    <mergeCell ref="I44:J44"/>
    <mergeCell ref="K44:K45"/>
    <mergeCell ref="E44:E45"/>
    <mergeCell ref="H44:H45"/>
    <mergeCell ref="A59:B59"/>
    <mergeCell ref="A60:B60"/>
    <mergeCell ref="A61:B61"/>
    <mergeCell ref="A62:B62"/>
    <mergeCell ref="A47:B47"/>
    <mergeCell ref="A48:B48"/>
    <mergeCell ref="A49:B49"/>
    <mergeCell ref="A50:B50"/>
    <mergeCell ref="F43:H43"/>
    <mergeCell ref="I43:K43"/>
    <mergeCell ref="C3:E3"/>
    <mergeCell ref="B7:C8"/>
    <mergeCell ref="D7:D8"/>
    <mergeCell ref="A52:B52"/>
    <mergeCell ref="A53:B53"/>
    <mergeCell ref="A54:B54"/>
    <mergeCell ref="A100:B100"/>
    <mergeCell ref="C17:D18"/>
    <mergeCell ref="A19:B19"/>
    <mergeCell ref="A89:B89"/>
    <mergeCell ref="D70:D72"/>
    <mergeCell ref="E7:F8"/>
    <mergeCell ref="C4:E4"/>
    <mergeCell ref="C5:E5"/>
    <mergeCell ref="F18:G18"/>
    <mergeCell ref="F70:F72"/>
    <mergeCell ref="G70:G72"/>
    <mergeCell ref="A55:B55"/>
    <mergeCell ref="A56:B56"/>
    <mergeCell ref="C19:D19"/>
    <mergeCell ref="F19:G19"/>
    <mergeCell ref="A57:B57"/>
    <mergeCell ref="A58:B58"/>
    <mergeCell ref="B25:D25"/>
    <mergeCell ref="E17:G17"/>
    <mergeCell ref="A44:B44"/>
    <mergeCell ref="A45:B45"/>
    <mergeCell ref="G81:J81"/>
    <mergeCell ref="K81:N81"/>
    <mergeCell ref="J82:J83"/>
    <mergeCell ref="N82:N83"/>
    <mergeCell ref="K82:M82"/>
    <mergeCell ref="C81:F81"/>
    <mergeCell ref="A69:B69"/>
    <mergeCell ref="J70:J72"/>
    <mergeCell ref="B26:D26"/>
    <mergeCell ref="B27:D27"/>
    <mergeCell ref="C43:E43"/>
    <mergeCell ref="B28:D28"/>
    <mergeCell ref="A68:B68"/>
    <mergeCell ref="L43:N43"/>
    <mergeCell ref="A66:B66"/>
    <mergeCell ref="A67:B67"/>
    <mergeCell ref="C70:C72"/>
    <mergeCell ref="C82:E82"/>
    <mergeCell ref="G82:I82"/>
    <mergeCell ref="A17:B18"/>
  </mergeCells>
  <conditionalFormatting sqref="C57:D67 F57:G67 I57:J67 L57:M67 C95:E105 C133:E143 G95:I105 K95:M105 G133:I143">
    <cfRule type="containsBlanks" priority="1" stopIfTrue="1">
      <formula>LEN(TRIM(C57))=0</formula>
    </cfRule>
    <cfRule type="cellIs" dxfId="23" priority="2" stopIfTrue="1" operator="lessThan">
      <formula>$B$10</formula>
    </cfRule>
    <cfRule type="cellIs" dxfId="22" priority="3" stopIfTrue="1" operator="greaterThan">
      <formula>$C$10</formula>
    </cfRule>
  </conditionalFormatting>
  <dataValidations count="2">
    <dataValidation type="list" allowBlank="1" showInputMessage="1" showErrorMessage="1" sqref="A19:D19 C68:D69 F68:G69 I68:J69 C106:E107 L68:M69 C144:E145 G144:I145 G106:I107 K106:M107">
      <formula1>YesOrNo</formula1>
    </dataValidation>
    <dataValidation type="list" allowBlank="1" showInputMessage="1" showErrorMessage="1" sqref="E19">
      <formula1>PassOrFail</formula1>
    </dataValidation>
  </dataValidations>
  <pageMargins left="0.78740157480314965" right="0.39370078740157483" top="0.59055118110236227" bottom="0.59055118110236227" header="0.39370078740157483" footer="0.39370078740157483"/>
  <pageSetup paperSize="9" orientation="landscape"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3" manualBreakCount="3">
    <brk id="38" max="9" man="1"/>
    <brk id="76" max="9" man="1"/>
    <brk id="114" max="9"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J61"/>
  <sheetViews>
    <sheetView tabSelected="1" view="pageBreakPreview" zoomScale="80" zoomScaleNormal="80" zoomScaleSheetLayoutView="80" workbookViewId="0">
      <pane ySplit="23" topLeftCell="A27" activePane="bottomLeft" state="frozen"/>
      <selection activeCell="K43" sqref="K43"/>
      <selection pane="bottomLeft" activeCell="K43" sqref="K43"/>
    </sheetView>
  </sheetViews>
  <sheetFormatPr defaultRowHeight="12.75" x14ac:dyDescent="0.2"/>
  <cols>
    <col min="1" max="4" width="9" style="180" customWidth="1"/>
    <col min="5" max="5" width="9.7109375" style="180" customWidth="1"/>
    <col min="6" max="9" width="9" style="180" customWidth="1"/>
    <col min="10" max="10" width="9.7109375" style="180" customWidth="1"/>
    <col min="11" max="12" width="9" style="180" customWidth="1"/>
    <col min="13" max="13" width="9.7109375" style="180" customWidth="1"/>
    <col min="14" max="16384" width="9.140625" style="180"/>
  </cols>
  <sheetData>
    <row r="1" spans="1:10" x14ac:dyDescent="0.2">
      <c r="A1" s="215" t="s">
        <v>657</v>
      </c>
    </row>
    <row r="3" spans="1:10" x14ac:dyDescent="0.2">
      <c r="A3" s="216" t="s">
        <v>129</v>
      </c>
      <c r="B3" s="216"/>
      <c r="C3" s="830"/>
      <c r="D3" s="830"/>
      <c r="E3" s="830"/>
      <c r="G3" s="180" t="s">
        <v>484</v>
      </c>
    </row>
    <row r="4" spans="1:10" x14ac:dyDescent="0.2">
      <c r="A4" s="216" t="s">
        <v>464</v>
      </c>
      <c r="B4" s="216"/>
      <c r="C4" s="831"/>
      <c r="D4" s="831"/>
      <c r="E4" s="831"/>
      <c r="G4" s="406"/>
      <c r="H4" s="407"/>
      <c r="I4" s="407"/>
      <c r="J4" s="416"/>
    </row>
    <row r="5" spans="1:10" x14ac:dyDescent="0.2">
      <c r="A5" s="216" t="s">
        <v>135</v>
      </c>
      <c r="B5" s="216"/>
      <c r="C5" s="831"/>
      <c r="D5" s="831"/>
      <c r="E5" s="831"/>
      <c r="G5" s="408"/>
      <c r="H5" s="409"/>
      <c r="I5" s="409"/>
      <c r="J5" s="418"/>
    </row>
    <row r="6" spans="1:10" x14ac:dyDescent="0.2">
      <c r="A6" s="216" t="s">
        <v>138</v>
      </c>
      <c r="B6" s="216"/>
      <c r="C6" s="831"/>
      <c r="D6" s="831"/>
      <c r="E6" s="831"/>
      <c r="G6" s="408"/>
      <c r="H6" s="409"/>
      <c r="I6" s="409"/>
      <c r="J6" s="418"/>
    </row>
    <row r="7" spans="1:10" x14ac:dyDescent="0.2">
      <c r="G7" s="408"/>
      <c r="H7" s="409"/>
      <c r="I7" s="409"/>
      <c r="J7" s="418"/>
    </row>
    <row r="8" spans="1:10" ht="12.75" customHeight="1" x14ac:dyDescent="0.2">
      <c r="A8" s="216"/>
      <c r="B8" s="216"/>
      <c r="C8" s="382" t="s">
        <v>737</v>
      </c>
      <c r="D8" s="382" t="s">
        <v>738</v>
      </c>
      <c r="G8" s="408"/>
      <c r="H8" s="409"/>
      <c r="I8" s="409"/>
      <c r="J8" s="418"/>
    </row>
    <row r="9" spans="1:10" ht="12.75" customHeight="1" x14ac:dyDescent="0.2">
      <c r="A9" s="216" t="s">
        <v>133</v>
      </c>
      <c r="B9" s="216"/>
      <c r="C9" s="258"/>
      <c r="D9" s="258"/>
      <c r="E9" s="219" t="s">
        <v>134</v>
      </c>
      <c r="G9" s="408"/>
      <c r="H9" s="409"/>
      <c r="I9" s="409"/>
      <c r="J9" s="418"/>
    </row>
    <row r="10" spans="1:10" x14ac:dyDescent="0.2">
      <c r="A10" s="216" t="s">
        <v>136</v>
      </c>
      <c r="B10" s="216"/>
      <c r="C10" s="258"/>
      <c r="D10" s="258"/>
      <c r="E10" s="216" t="s">
        <v>137</v>
      </c>
      <c r="G10" s="408"/>
      <c r="H10" s="409"/>
      <c r="I10" s="409"/>
      <c r="J10" s="418"/>
    </row>
    <row r="11" spans="1:10" ht="12.75" customHeight="1" x14ac:dyDescent="0.2">
      <c r="A11" s="216" t="s">
        <v>499</v>
      </c>
      <c r="B11" s="216"/>
      <c r="C11" s="240"/>
      <c r="D11" s="240"/>
      <c r="E11" s="216" t="s">
        <v>477</v>
      </c>
      <c r="G11" s="408"/>
      <c r="H11" s="409"/>
      <c r="I11" s="409"/>
      <c r="J11" s="418"/>
    </row>
    <row r="12" spans="1:10" x14ac:dyDescent="0.2">
      <c r="A12" s="216" t="s">
        <v>500</v>
      </c>
      <c r="B12" s="216"/>
      <c r="C12" s="241"/>
      <c r="D12" s="241"/>
      <c r="E12" s="220" t="s">
        <v>143</v>
      </c>
      <c r="G12" s="410"/>
      <c r="H12" s="411"/>
      <c r="I12" s="411"/>
      <c r="J12" s="417"/>
    </row>
    <row r="14" spans="1:10" x14ac:dyDescent="0.2">
      <c r="A14" s="181" t="s">
        <v>199</v>
      </c>
      <c r="B14" s="832" t="s">
        <v>663</v>
      </c>
      <c r="C14" s="833"/>
      <c r="D14" s="948" t="s">
        <v>160</v>
      </c>
      <c r="E14" s="832" t="s">
        <v>356</v>
      </c>
      <c r="F14" s="833"/>
      <c r="G14" s="278"/>
      <c r="H14" s="275"/>
    </row>
    <row r="15" spans="1:10" ht="12.75" customHeight="1" x14ac:dyDescent="0.2">
      <c r="A15" s="182" t="s">
        <v>201</v>
      </c>
      <c r="B15" s="834"/>
      <c r="C15" s="835"/>
      <c r="D15" s="949"/>
      <c r="E15" s="834"/>
      <c r="F15" s="835"/>
      <c r="G15" s="278"/>
      <c r="H15" s="275"/>
    </row>
    <row r="16" spans="1:10" ht="15.75" x14ac:dyDescent="0.2">
      <c r="A16" s="182" t="s">
        <v>202</v>
      </c>
      <c r="B16" s="377" t="s">
        <v>151</v>
      </c>
      <c r="C16" s="377" t="s">
        <v>152</v>
      </c>
      <c r="D16" s="375" t="s">
        <v>162</v>
      </c>
      <c r="E16" s="182" t="s">
        <v>675</v>
      </c>
      <c r="F16" s="404" t="s">
        <v>674</v>
      </c>
      <c r="G16" s="278"/>
      <c r="H16" s="275"/>
    </row>
    <row r="17" spans="1:10" x14ac:dyDescent="0.2">
      <c r="A17" s="198"/>
      <c r="B17" s="316"/>
      <c r="C17" s="316"/>
      <c r="D17" s="379"/>
      <c r="E17" s="236"/>
      <c r="F17" s="236"/>
      <c r="G17" s="278"/>
      <c r="H17" s="275"/>
    </row>
    <row r="18" spans="1:10" ht="13.5" thickBot="1" x14ac:dyDescent="0.25">
      <c r="A18" s="278"/>
      <c r="B18" s="278"/>
      <c r="C18" s="278"/>
      <c r="D18" s="278"/>
      <c r="E18" s="278"/>
      <c r="F18" s="278"/>
      <c r="G18" s="278"/>
      <c r="H18" s="275"/>
    </row>
    <row r="19" spans="1:10" x14ac:dyDescent="0.2">
      <c r="A19" s="577" t="s">
        <v>447</v>
      </c>
      <c r="B19" s="881" t="s">
        <v>666</v>
      </c>
      <c r="C19" s="881"/>
      <c r="D19" s="881" t="s">
        <v>716</v>
      </c>
      <c r="E19" s="969"/>
      <c r="F19" s="858" t="s">
        <v>448</v>
      </c>
      <c r="G19" s="859"/>
      <c r="H19" s="859"/>
      <c r="I19" s="860"/>
    </row>
    <row r="20" spans="1:10" x14ac:dyDescent="0.2">
      <c r="A20" s="579"/>
      <c r="B20" s="881"/>
      <c r="C20" s="881"/>
      <c r="D20" s="881"/>
      <c r="E20" s="969"/>
      <c r="F20" s="861" t="s">
        <v>154</v>
      </c>
      <c r="G20" s="828"/>
      <c r="H20" s="190" t="s">
        <v>203</v>
      </c>
      <c r="I20" s="203" t="s">
        <v>204</v>
      </c>
    </row>
    <row r="21" spans="1:10" x14ac:dyDescent="0.2">
      <c r="A21" s="189">
        <v>1</v>
      </c>
      <c r="B21" s="927"/>
      <c r="C21" s="927"/>
      <c r="D21" s="927"/>
      <c r="E21" s="927"/>
      <c r="F21" s="862"/>
      <c r="G21" s="826"/>
      <c r="H21" s="204"/>
      <c r="I21" s="873"/>
    </row>
    <row r="22" spans="1:10" ht="13.5" thickBot="1" x14ac:dyDescent="0.25">
      <c r="A22" s="189">
        <v>2</v>
      </c>
      <c r="B22" s="928"/>
      <c r="C22" s="964"/>
      <c r="D22" s="928"/>
      <c r="E22" s="968"/>
      <c r="F22" s="863"/>
      <c r="G22" s="864"/>
      <c r="H22" s="205"/>
      <c r="I22" s="875"/>
    </row>
    <row r="23" spans="1:10" x14ac:dyDescent="0.2">
      <c r="A23" s="942" t="s">
        <v>717</v>
      </c>
      <c r="B23" s="942"/>
      <c r="C23" s="942"/>
      <c r="D23" s="942"/>
      <c r="E23" s="942"/>
      <c r="F23" s="942"/>
      <c r="G23" s="942"/>
      <c r="H23" s="942"/>
      <c r="I23" s="942"/>
      <c r="J23" s="942"/>
    </row>
    <row r="24" spans="1:10" x14ac:dyDescent="0.2">
      <c r="A24" s="942"/>
      <c r="B24" s="942"/>
      <c r="C24" s="942"/>
      <c r="D24" s="942"/>
      <c r="E24" s="942"/>
      <c r="F24" s="942"/>
      <c r="G24" s="942"/>
      <c r="H24" s="942"/>
      <c r="I24" s="942"/>
      <c r="J24" s="942"/>
    </row>
    <row r="25" spans="1:10" x14ac:dyDescent="0.2">
      <c r="A25" s="415"/>
      <c r="B25" s="415"/>
      <c r="C25" s="415"/>
      <c r="D25" s="415"/>
      <c r="E25" s="415"/>
      <c r="F25" s="415"/>
      <c r="G25" s="415"/>
      <c r="H25" s="415"/>
      <c r="I25" s="415"/>
      <c r="J25" s="415"/>
    </row>
    <row r="26" spans="1:10" x14ac:dyDescent="0.2">
      <c r="A26" s="238" t="s">
        <v>503</v>
      </c>
      <c r="B26" s="415"/>
      <c r="C26" s="415"/>
      <c r="D26" s="180" t="s">
        <v>485</v>
      </c>
      <c r="F26" s="190">
        <v>-20</v>
      </c>
      <c r="G26" s="219" t="s">
        <v>134</v>
      </c>
      <c r="I26" s="415"/>
      <c r="J26" s="415"/>
    </row>
    <row r="27" spans="1:10" x14ac:dyDescent="0.2">
      <c r="A27" s="238"/>
      <c r="B27" s="415"/>
      <c r="C27" s="415"/>
      <c r="D27" s="180" t="s">
        <v>486</v>
      </c>
      <c r="F27" s="394">
        <v>55</v>
      </c>
      <c r="G27" s="219" t="s">
        <v>134</v>
      </c>
      <c r="I27" s="415"/>
      <c r="J27" s="415"/>
    </row>
    <row r="29" spans="1:10" x14ac:dyDescent="0.2">
      <c r="A29" s="180" t="s">
        <v>509</v>
      </c>
    </row>
    <row r="30" spans="1:10" x14ac:dyDescent="0.2">
      <c r="A30" s="827" t="s">
        <v>483</v>
      </c>
      <c r="B30" s="829"/>
      <c r="C30" s="828"/>
    </row>
    <row r="31" spans="1:10" ht="15.75" x14ac:dyDescent="0.2">
      <c r="A31" s="591" t="s">
        <v>481</v>
      </c>
      <c r="B31" s="827" t="s">
        <v>735</v>
      </c>
      <c r="C31" s="828"/>
    </row>
    <row r="32" spans="1:10" x14ac:dyDescent="0.2">
      <c r="A32" s="880"/>
      <c r="B32" s="190" t="s">
        <v>172</v>
      </c>
      <c r="C32" s="190" t="s">
        <v>182</v>
      </c>
    </row>
    <row r="33" spans="1:10" x14ac:dyDescent="0.2">
      <c r="A33" s="264">
        <v>1</v>
      </c>
      <c r="B33" s="268"/>
      <c r="C33" s="273"/>
    </row>
    <row r="34" spans="1:10" x14ac:dyDescent="0.2">
      <c r="A34" s="264">
        <v>2</v>
      </c>
      <c r="B34" s="268"/>
      <c r="C34" s="273"/>
    </row>
    <row r="35" spans="1:10" x14ac:dyDescent="0.2">
      <c r="A35" s="264">
        <v>3</v>
      </c>
      <c r="B35" s="268"/>
      <c r="C35" s="273"/>
    </row>
    <row r="36" spans="1:10" x14ac:dyDescent="0.2">
      <c r="A36" s="264">
        <v>4</v>
      </c>
      <c r="B36" s="268"/>
      <c r="C36" s="273"/>
    </row>
    <row r="37" spans="1:10" x14ac:dyDescent="0.2">
      <c r="A37" s="264">
        <v>5</v>
      </c>
      <c r="B37" s="268"/>
      <c r="C37" s="273"/>
    </row>
    <row r="38" spans="1:10" x14ac:dyDescent="0.2">
      <c r="A38" s="264">
        <v>6</v>
      </c>
      <c r="B38" s="268"/>
      <c r="C38" s="273"/>
    </row>
    <row r="39" spans="1:10" x14ac:dyDescent="0.2">
      <c r="A39" s="264">
        <v>7</v>
      </c>
      <c r="B39" s="268"/>
      <c r="C39" s="273"/>
    </row>
    <row r="40" spans="1:10" x14ac:dyDescent="0.2">
      <c r="A40" s="264">
        <v>8</v>
      </c>
      <c r="B40" s="268"/>
      <c r="C40" s="273"/>
    </row>
    <row r="41" spans="1:10" x14ac:dyDescent="0.2">
      <c r="A41" s="264">
        <v>9</v>
      </c>
      <c r="B41" s="268"/>
      <c r="C41" s="273"/>
    </row>
    <row r="42" spans="1:10" x14ac:dyDescent="0.2">
      <c r="A42" s="264">
        <v>10</v>
      </c>
      <c r="B42" s="269"/>
      <c r="C42" s="243"/>
    </row>
    <row r="43" spans="1:10" ht="15.75" x14ac:dyDescent="0.2">
      <c r="A43" s="271" t="s">
        <v>682</v>
      </c>
      <c r="B43" s="270" t="str">
        <f>IF(B42="","",AVERAGE(B33:B42))</f>
        <v/>
      </c>
      <c r="C43" s="274" t="str">
        <f>IF(C42="","",AVERAGE(C33:C42))</f>
        <v/>
      </c>
    </row>
    <row r="45" spans="1:10" x14ac:dyDescent="0.2">
      <c r="A45" s="827" t="s">
        <v>482</v>
      </c>
      <c r="B45" s="829"/>
      <c r="C45" s="829"/>
      <c r="D45" s="829"/>
      <c r="E45" s="829"/>
      <c r="F45" s="829"/>
      <c r="G45" s="829"/>
      <c r="H45" s="829"/>
      <c r="I45" s="829"/>
      <c r="J45" s="828"/>
    </row>
    <row r="46" spans="1:10" x14ac:dyDescent="0.2">
      <c r="A46" s="845"/>
      <c r="B46" s="827" t="s">
        <v>479</v>
      </c>
      <c r="C46" s="829"/>
      <c r="D46" s="829"/>
      <c r="E46" s="828"/>
      <c r="F46" s="845"/>
      <c r="G46" s="827" t="s">
        <v>480</v>
      </c>
      <c r="H46" s="829"/>
      <c r="I46" s="829"/>
      <c r="J46" s="828"/>
    </row>
    <row r="47" spans="1:10" x14ac:dyDescent="0.2">
      <c r="A47" s="845"/>
      <c r="B47" s="589" t="s">
        <v>735</v>
      </c>
      <c r="C47" s="896" t="s">
        <v>478</v>
      </c>
      <c r="D47" s="951" t="s">
        <v>730</v>
      </c>
      <c r="E47" s="951" t="s">
        <v>736</v>
      </c>
      <c r="F47" s="845"/>
      <c r="G47" s="589" t="s">
        <v>735</v>
      </c>
      <c r="H47" s="896" t="s">
        <v>478</v>
      </c>
      <c r="I47" s="951" t="s">
        <v>730</v>
      </c>
      <c r="J47" s="951" t="s">
        <v>736</v>
      </c>
    </row>
    <row r="48" spans="1:10" ht="12.75" customHeight="1" x14ac:dyDescent="0.2">
      <c r="A48" s="591"/>
      <c r="B48" s="979"/>
      <c r="C48" s="898"/>
      <c r="D48" s="954"/>
      <c r="E48" s="954"/>
      <c r="F48" s="591"/>
      <c r="G48" s="979"/>
      <c r="H48" s="898"/>
      <c r="I48" s="954"/>
      <c r="J48" s="954"/>
    </row>
    <row r="49" spans="1:10" x14ac:dyDescent="0.2">
      <c r="A49" s="276">
        <v>1</v>
      </c>
      <c r="B49" s="268"/>
      <c r="C49" s="248" t="str">
        <f>IF(B49="","",B49-#REF!)</f>
        <v/>
      </c>
      <c r="D49" s="267"/>
      <c r="E49" s="267"/>
      <c r="F49" s="276">
        <v>1</v>
      </c>
      <c r="G49" s="268"/>
      <c r="H49" s="248" t="str">
        <f>IF(G49="","",G49-#REF!)</f>
        <v/>
      </c>
      <c r="I49" s="267"/>
      <c r="J49" s="267"/>
    </row>
    <row r="50" spans="1:10" x14ac:dyDescent="0.2">
      <c r="A50" s="276">
        <v>2</v>
      </c>
      <c r="B50" s="268"/>
      <c r="C50" s="248" t="str">
        <f>IF(B50="","",B50-#REF!)</f>
        <v/>
      </c>
      <c r="D50" s="267"/>
      <c r="E50" s="267"/>
      <c r="F50" s="276">
        <v>2</v>
      </c>
      <c r="G50" s="268"/>
      <c r="H50" s="248" t="str">
        <f>IF(G50="","",G50-#REF!)</f>
        <v/>
      </c>
      <c r="I50" s="267"/>
      <c r="J50" s="267"/>
    </row>
    <row r="51" spans="1:10" x14ac:dyDescent="0.2">
      <c r="A51" s="276">
        <v>3</v>
      </c>
      <c r="B51" s="268"/>
      <c r="C51" s="248" t="str">
        <f>IF(B51="","",B51-#REF!)</f>
        <v/>
      </c>
      <c r="D51" s="267"/>
      <c r="E51" s="267"/>
      <c r="F51" s="276">
        <v>3</v>
      </c>
      <c r="G51" s="268"/>
      <c r="H51" s="248" t="str">
        <f>IF(G51="","",G51-#REF!)</f>
        <v/>
      </c>
      <c r="I51" s="267"/>
      <c r="J51" s="267"/>
    </row>
    <row r="52" spans="1:10" x14ac:dyDescent="0.2">
      <c r="A52" s="276">
        <v>4</v>
      </c>
      <c r="B52" s="268"/>
      <c r="C52" s="248" t="str">
        <f>IF(B52="","",B52-#REF!)</f>
        <v/>
      </c>
      <c r="D52" s="267"/>
      <c r="E52" s="267"/>
      <c r="F52" s="276">
        <v>4</v>
      </c>
      <c r="G52" s="268"/>
      <c r="H52" s="248" t="str">
        <f>IF(G52="","",G52-#REF!)</f>
        <v/>
      </c>
      <c r="I52" s="267"/>
      <c r="J52" s="267"/>
    </row>
    <row r="53" spans="1:10" x14ac:dyDescent="0.2">
      <c r="A53" s="276">
        <v>5</v>
      </c>
      <c r="B53" s="268"/>
      <c r="C53" s="248" t="str">
        <f>IF(B53="","",B53-#REF!)</f>
        <v/>
      </c>
      <c r="D53" s="267"/>
      <c r="E53" s="267"/>
      <c r="F53" s="276">
        <v>5</v>
      </c>
      <c r="G53" s="268"/>
      <c r="H53" s="248" t="str">
        <f>IF(G53="","",G53-#REF!)</f>
        <v/>
      </c>
      <c r="I53" s="267"/>
      <c r="J53" s="267"/>
    </row>
    <row r="54" spans="1:10" x14ac:dyDescent="0.2">
      <c r="A54" s="276">
        <v>6</v>
      </c>
      <c r="B54" s="268"/>
      <c r="C54" s="248" t="str">
        <f>IF(B54="","",B54-#REF!)</f>
        <v/>
      </c>
      <c r="D54" s="267"/>
      <c r="E54" s="267"/>
      <c r="F54" s="276">
        <v>6</v>
      </c>
      <c r="G54" s="268"/>
      <c r="H54" s="248" t="str">
        <f>IF(G54="","",G54-#REF!)</f>
        <v/>
      </c>
      <c r="I54" s="267"/>
      <c r="J54" s="267"/>
    </row>
    <row r="55" spans="1:10" x14ac:dyDescent="0.2">
      <c r="A55" s="276">
        <v>7</v>
      </c>
      <c r="B55" s="268"/>
      <c r="C55" s="248" t="str">
        <f>IF(B55="","",B55-#REF!)</f>
        <v/>
      </c>
      <c r="D55" s="267"/>
      <c r="E55" s="267"/>
      <c r="F55" s="276">
        <v>7</v>
      </c>
      <c r="G55" s="268"/>
      <c r="H55" s="248" t="str">
        <f>IF(G55="","",G55-#REF!)</f>
        <v/>
      </c>
      <c r="I55" s="267"/>
      <c r="J55" s="267"/>
    </row>
    <row r="56" spans="1:10" x14ac:dyDescent="0.2">
      <c r="A56" s="276">
        <v>8</v>
      </c>
      <c r="B56" s="268"/>
      <c r="C56" s="248" t="str">
        <f>IF(B56="","",B56-#REF!)</f>
        <v/>
      </c>
      <c r="D56" s="267"/>
      <c r="E56" s="267"/>
      <c r="F56" s="276">
        <v>8</v>
      </c>
      <c r="G56" s="268"/>
      <c r="H56" s="248" t="str">
        <f>IF(G56="","",G56-#REF!)</f>
        <v/>
      </c>
      <c r="I56" s="267"/>
      <c r="J56" s="267"/>
    </row>
    <row r="57" spans="1:10" x14ac:dyDescent="0.2">
      <c r="A57" s="276">
        <v>9</v>
      </c>
      <c r="B57" s="268"/>
      <c r="C57" s="248" t="str">
        <f>IF(B57="","",B57-#REF!)</f>
        <v/>
      </c>
      <c r="D57" s="267"/>
      <c r="E57" s="267"/>
      <c r="F57" s="276">
        <v>9</v>
      </c>
      <c r="G57" s="268"/>
      <c r="H57" s="248" t="str">
        <f>IF(G57="","",G57-#REF!)</f>
        <v/>
      </c>
      <c r="I57" s="267"/>
      <c r="J57" s="267"/>
    </row>
    <row r="58" spans="1:10" x14ac:dyDescent="0.2">
      <c r="A58" s="277">
        <v>10</v>
      </c>
      <c r="B58" s="268"/>
      <c r="C58" s="248" t="str">
        <f>IF(B58="","",B58-#REF!)</f>
        <v/>
      </c>
      <c r="D58" s="267"/>
      <c r="E58" s="267"/>
      <c r="F58" s="277">
        <v>10</v>
      </c>
      <c r="G58" s="268"/>
      <c r="H58" s="248" t="str">
        <f>IF(G58="","",G58-#REF!)</f>
        <v/>
      </c>
      <c r="I58" s="267"/>
      <c r="J58" s="267"/>
    </row>
    <row r="59" spans="1:10" x14ac:dyDescent="0.2">
      <c r="A59" s="419" t="s">
        <v>154</v>
      </c>
      <c r="B59" s="970"/>
      <c r="C59" s="971"/>
      <c r="D59" s="971"/>
      <c r="E59" s="972"/>
      <c r="F59" s="419" t="s">
        <v>154</v>
      </c>
      <c r="G59" s="970"/>
      <c r="H59" s="971"/>
      <c r="I59" s="971"/>
      <c r="J59" s="972"/>
    </row>
    <row r="60" spans="1:10" x14ac:dyDescent="0.2">
      <c r="B60" s="973"/>
      <c r="C60" s="974"/>
      <c r="D60" s="974"/>
      <c r="E60" s="975"/>
      <c r="G60" s="973"/>
      <c r="H60" s="974"/>
      <c r="I60" s="974"/>
      <c r="J60" s="975"/>
    </row>
    <row r="61" spans="1:10" x14ac:dyDescent="0.2">
      <c r="B61" s="976"/>
      <c r="C61" s="977"/>
      <c r="D61" s="977"/>
      <c r="E61" s="978"/>
      <c r="G61" s="976"/>
      <c r="H61" s="977"/>
      <c r="I61" s="977"/>
      <c r="J61" s="978"/>
    </row>
  </sheetData>
  <sheetProtection sheet="1" objects="1" scenarios="1" selectLockedCells="1"/>
  <customSheetViews>
    <customSheetView guid="{AFD003A8-502D-4A9E-A928-D54423FD02CD}" scale="80" showPageBreaks="1" printArea="1" view="pageBreakPreview">
      <pane ySplit="23" topLeftCell="A45" activePane="bottomLeft" state="frozen"/>
      <selection pane="bottomLeft" activeCell="N47" sqref="N47:N52"/>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38">
    <mergeCell ref="B59:E61"/>
    <mergeCell ref="G59:J61"/>
    <mergeCell ref="D47:D48"/>
    <mergeCell ref="E47:E48"/>
    <mergeCell ref="G47:G48"/>
    <mergeCell ref="H47:H48"/>
    <mergeCell ref="I47:I48"/>
    <mergeCell ref="J47:J48"/>
    <mergeCell ref="F46:F48"/>
    <mergeCell ref="G46:J46"/>
    <mergeCell ref="B47:B48"/>
    <mergeCell ref="C47:C48"/>
    <mergeCell ref="A45:J45"/>
    <mergeCell ref="A46:A48"/>
    <mergeCell ref="B46:E46"/>
    <mergeCell ref="A19:A20"/>
    <mergeCell ref="B19:C20"/>
    <mergeCell ref="D19:E20"/>
    <mergeCell ref="F19:I19"/>
    <mergeCell ref="F20:G20"/>
    <mergeCell ref="A23:J24"/>
    <mergeCell ref="A30:C30"/>
    <mergeCell ref="A31:A32"/>
    <mergeCell ref="B31:C31"/>
    <mergeCell ref="C3:E3"/>
    <mergeCell ref="C4:E4"/>
    <mergeCell ref="C5:E5"/>
    <mergeCell ref="C6:E6"/>
    <mergeCell ref="I21:I22"/>
    <mergeCell ref="F22:G22"/>
    <mergeCell ref="D22:E22"/>
    <mergeCell ref="B22:C22"/>
    <mergeCell ref="B14:C15"/>
    <mergeCell ref="D14:D15"/>
    <mergeCell ref="E14:F15"/>
    <mergeCell ref="B21:C21"/>
    <mergeCell ref="D21:E21"/>
    <mergeCell ref="F21:G21"/>
  </mergeCells>
  <conditionalFormatting sqref="C49:C58 H49:H58">
    <cfRule type="containsBlanks" priority="1" stopIfTrue="1">
      <formula>LEN(TRIM(C49))=0</formula>
    </cfRule>
  </conditionalFormatting>
  <conditionalFormatting sqref="C49:C58 H49:H58">
    <cfRule type="cellIs" dxfId="21" priority="3" stopIfTrue="1" operator="lessThan">
      <formula>$B$17</formula>
    </cfRule>
  </conditionalFormatting>
  <conditionalFormatting sqref="C49:C58 H49:H58">
    <cfRule type="cellIs" dxfId="20" priority="2" stopIfTrue="1" operator="greaterThan">
      <formula>$C$17</formula>
    </cfRule>
  </conditionalFormatting>
  <dataValidations count="2">
    <dataValidation type="list" allowBlank="1" showInputMessage="1" showErrorMessage="1" sqref="I49:J58 D49:E58 B21:E22">
      <formula1>YesOrNo</formula1>
    </dataValidation>
    <dataValidation type="list" allowBlank="1" showInputMessage="1" showErrorMessage="1" sqref="H21:I22">
      <formula1>PassOrFail</formula1>
    </dataValidation>
  </dataValidations>
  <pageMargins left="0.78740157480314965" right="0.39370078740157483" top="0.59055118110236227" bottom="0.59055118110236227" header="0.39370078740157483" footer="0.39370078740157483"/>
  <pageSetup paperSize="9" scale="96"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K46"/>
  <sheetViews>
    <sheetView tabSelected="1" view="pageBreakPreview" zoomScale="80" zoomScaleNormal="80" zoomScaleSheetLayoutView="80" workbookViewId="0">
      <pane ySplit="22" topLeftCell="A29" activePane="bottomLeft" state="frozen"/>
      <selection activeCell="K43" sqref="K43"/>
      <selection pane="bottomLeft" activeCell="K43" sqref="K43"/>
    </sheetView>
  </sheetViews>
  <sheetFormatPr defaultRowHeight="12.75" x14ac:dyDescent="0.2"/>
  <cols>
    <col min="1" max="7" width="9" style="180" customWidth="1"/>
    <col min="8" max="10" width="9.7109375" style="180" customWidth="1"/>
    <col min="11" max="12" width="9" style="180" customWidth="1"/>
    <col min="13" max="16384" width="9.140625" style="180"/>
  </cols>
  <sheetData>
    <row r="1" spans="1:10" x14ac:dyDescent="0.2">
      <c r="A1" s="215" t="s">
        <v>658</v>
      </c>
    </row>
    <row r="3" spans="1:10" ht="12.75" customHeight="1" x14ac:dyDescent="0.2">
      <c r="A3" s="216" t="s">
        <v>129</v>
      </c>
      <c r="B3" s="216"/>
      <c r="C3" s="830"/>
      <c r="D3" s="830"/>
      <c r="E3" s="830"/>
      <c r="G3" s="180" t="s">
        <v>484</v>
      </c>
    </row>
    <row r="4" spans="1:10" x14ac:dyDescent="0.2">
      <c r="A4" s="216" t="s">
        <v>464</v>
      </c>
      <c r="B4" s="216"/>
      <c r="C4" s="831"/>
      <c r="D4" s="831"/>
      <c r="E4" s="831"/>
      <c r="G4" s="836"/>
      <c r="H4" s="837"/>
      <c r="I4" s="837"/>
      <c r="J4" s="838"/>
    </row>
    <row r="5" spans="1:10" x14ac:dyDescent="0.2">
      <c r="A5" s="216" t="s">
        <v>711</v>
      </c>
      <c r="B5" s="216"/>
      <c r="C5" s="831"/>
      <c r="D5" s="831"/>
      <c r="E5" s="831"/>
      <c r="G5" s="839"/>
      <c r="H5" s="840"/>
      <c r="I5" s="840"/>
      <c r="J5" s="841"/>
    </row>
    <row r="6" spans="1:10" x14ac:dyDescent="0.2">
      <c r="G6" s="839"/>
      <c r="H6" s="840"/>
      <c r="I6" s="840"/>
      <c r="J6" s="841"/>
    </row>
    <row r="7" spans="1:10" ht="12.75" customHeight="1" x14ac:dyDescent="0.2">
      <c r="A7" s="216"/>
      <c r="B7" s="216"/>
      <c r="C7" s="382" t="s">
        <v>721</v>
      </c>
      <c r="D7" s="382" t="s">
        <v>722</v>
      </c>
      <c r="G7" s="839"/>
      <c r="H7" s="840"/>
      <c r="I7" s="840"/>
      <c r="J7" s="841"/>
    </row>
    <row r="8" spans="1:10" ht="12.75" customHeight="1" x14ac:dyDescent="0.2">
      <c r="A8" s="216" t="s">
        <v>679</v>
      </c>
      <c r="B8" s="216"/>
      <c r="C8" s="258"/>
      <c r="D8" s="258"/>
      <c r="E8" s="219" t="s">
        <v>134</v>
      </c>
      <c r="G8" s="839"/>
      <c r="H8" s="840"/>
      <c r="I8" s="840"/>
      <c r="J8" s="841"/>
    </row>
    <row r="9" spans="1:10" x14ac:dyDescent="0.2">
      <c r="A9" s="216" t="s">
        <v>136</v>
      </c>
      <c r="B9" s="216"/>
      <c r="C9" s="258"/>
      <c r="D9" s="258"/>
      <c r="E9" s="216" t="s">
        <v>137</v>
      </c>
      <c r="G9" s="839"/>
      <c r="H9" s="840"/>
      <c r="I9" s="840"/>
      <c r="J9" s="841"/>
    </row>
    <row r="10" spans="1:10" ht="12.75" customHeight="1" x14ac:dyDescent="0.2">
      <c r="A10" s="216" t="s">
        <v>499</v>
      </c>
      <c r="B10" s="216"/>
      <c r="C10" s="240"/>
      <c r="D10" s="240"/>
      <c r="E10" s="216" t="s">
        <v>477</v>
      </c>
      <c r="G10" s="839"/>
      <c r="H10" s="840"/>
      <c r="I10" s="840"/>
      <c r="J10" s="841"/>
    </row>
    <row r="11" spans="1:10" x14ac:dyDescent="0.2">
      <c r="A11" s="216" t="s">
        <v>500</v>
      </c>
      <c r="B11" s="216"/>
      <c r="C11" s="241"/>
      <c r="D11" s="241"/>
      <c r="E11" s="220" t="s">
        <v>143</v>
      </c>
      <c r="G11" s="842"/>
      <c r="H11" s="843"/>
      <c r="I11" s="843"/>
      <c r="J11" s="844"/>
    </row>
    <row r="12" spans="1:10" x14ac:dyDescent="0.2">
      <c r="G12" s="278"/>
      <c r="H12" s="275"/>
    </row>
    <row r="13" spans="1:10" x14ac:dyDescent="0.2">
      <c r="A13" s="181" t="s">
        <v>199</v>
      </c>
      <c r="B13" s="832" t="s">
        <v>663</v>
      </c>
      <c r="C13" s="833"/>
      <c r="D13" s="948" t="s">
        <v>160</v>
      </c>
      <c r="E13" s="832" t="s">
        <v>356</v>
      </c>
      <c r="F13" s="833"/>
      <c r="G13" s="278"/>
      <c r="H13" s="275"/>
    </row>
    <row r="14" spans="1:10" ht="12.75" customHeight="1" x14ac:dyDescent="0.2">
      <c r="A14" s="182" t="s">
        <v>201</v>
      </c>
      <c r="B14" s="834"/>
      <c r="C14" s="835"/>
      <c r="D14" s="949"/>
      <c r="E14" s="834"/>
      <c r="F14" s="835"/>
      <c r="G14" s="278"/>
      <c r="H14" s="275"/>
    </row>
    <row r="15" spans="1:10" ht="15.75" x14ac:dyDescent="0.2">
      <c r="A15" s="182" t="s">
        <v>202</v>
      </c>
      <c r="B15" s="377" t="s">
        <v>151</v>
      </c>
      <c r="C15" s="377" t="s">
        <v>152</v>
      </c>
      <c r="D15" s="375" t="s">
        <v>162</v>
      </c>
      <c r="E15" s="182" t="s">
        <v>675</v>
      </c>
      <c r="F15" s="404" t="s">
        <v>674</v>
      </c>
      <c r="G15" s="278"/>
      <c r="H15" s="275"/>
    </row>
    <row r="16" spans="1:10" x14ac:dyDescent="0.2">
      <c r="A16" s="198"/>
      <c r="B16" s="316"/>
      <c r="C16" s="316"/>
      <c r="D16" s="379"/>
      <c r="E16" s="236"/>
      <c r="F16" s="236"/>
      <c r="G16" s="278"/>
      <c r="H16" s="275"/>
    </row>
    <row r="17" spans="1:11" ht="13.5" thickBot="1" x14ac:dyDescent="0.25">
      <c r="A17" s="278"/>
      <c r="B17" s="278"/>
      <c r="C17" s="278"/>
      <c r="D17" s="278"/>
      <c r="E17" s="278"/>
      <c r="F17" s="278"/>
      <c r="G17" s="278"/>
      <c r="H17" s="275"/>
    </row>
    <row r="18" spans="1:11" ht="12.75" customHeight="1" x14ac:dyDescent="0.2">
      <c r="A18" s="881" t="s">
        <v>726</v>
      </c>
      <c r="B18" s="881"/>
      <c r="C18" s="881" t="s">
        <v>731</v>
      </c>
      <c r="D18" s="969"/>
      <c r="E18" s="858" t="s">
        <v>720</v>
      </c>
      <c r="F18" s="859"/>
      <c r="G18" s="860"/>
    </row>
    <row r="19" spans="1:11" x14ac:dyDescent="0.2">
      <c r="A19" s="881"/>
      <c r="B19" s="881"/>
      <c r="C19" s="881"/>
      <c r="D19" s="969"/>
      <c r="E19" s="413" t="s">
        <v>204</v>
      </c>
      <c r="F19" s="845" t="s">
        <v>154</v>
      </c>
      <c r="G19" s="938"/>
    </row>
    <row r="20" spans="1:11" ht="13.5" thickBot="1" x14ac:dyDescent="0.25">
      <c r="A20" s="927"/>
      <c r="B20" s="927"/>
      <c r="C20" s="927"/>
      <c r="D20" s="928"/>
      <c r="E20" s="414"/>
      <c r="F20" s="925"/>
      <c r="G20" s="926"/>
    </row>
    <row r="21" spans="1:11" x14ac:dyDescent="0.2">
      <c r="A21" s="942" t="s">
        <v>717</v>
      </c>
      <c r="B21" s="942"/>
      <c r="C21" s="942"/>
      <c r="D21" s="942"/>
      <c r="E21" s="942"/>
      <c r="F21" s="942"/>
      <c r="G21" s="942"/>
      <c r="H21" s="942"/>
      <c r="I21" s="942"/>
      <c r="J21" s="942"/>
    </row>
    <row r="22" spans="1:11" x14ac:dyDescent="0.2">
      <c r="A22" s="942"/>
      <c r="B22" s="942"/>
      <c r="C22" s="942"/>
      <c r="D22" s="942"/>
      <c r="E22" s="942"/>
      <c r="F22" s="942"/>
      <c r="G22" s="942"/>
      <c r="H22" s="942"/>
      <c r="I22" s="942"/>
      <c r="J22" s="942"/>
    </row>
    <row r="23" spans="1:11" x14ac:dyDescent="0.2">
      <c r="G23" s="278"/>
      <c r="H23" s="392"/>
    </row>
    <row r="24" spans="1:11" x14ac:dyDescent="0.2">
      <c r="A24" s="238" t="s">
        <v>503</v>
      </c>
      <c r="D24" s="180" t="s">
        <v>607</v>
      </c>
      <c r="G24" s="190" t="s">
        <v>608</v>
      </c>
      <c r="H24" s="180" t="s">
        <v>474</v>
      </c>
    </row>
    <row r="25" spans="1:11" ht="14.25" x14ac:dyDescent="0.2">
      <c r="D25" s="180" t="s">
        <v>609</v>
      </c>
      <c r="G25" s="190">
        <v>7</v>
      </c>
      <c r="H25" s="180" t="s">
        <v>613</v>
      </c>
    </row>
    <row r="26" spans="1:11" ht="14.25" x14ac:dyDescent="0.2">
      <c r="D26" s="180" t="s">
        <v>610</v>
      </c>
      <c r="G26" s="190">
        <v>1</v>
      </c>
      <c r="H26" s="180" t="s">
        <v>614</v>
      </c>
    </row>
    <row r="27" spans="1:11" x14ac:dyDescent="0.2">
      <c r="D27" s="180" t="s">
        <v>612</v>
      </c>
      <c r="G27" s="190">
        <v>-3</v>
      </c>
      <c r="H27" s="180" t="s">
        <v>611</v>
      </c>
    </row>
    <row r="28" spans="1:11" x14ac:dyDescent="0.2">
      <c r="D28" s="180" t="s">
        <v>604</v>
      </c>
      <c r="G28" s="190">
        <v>3</v>
      </c>
    </row>
    <row r="29" spans="1:11" x14ac:dyDescent="0.2">
      <c r="D29" s="180" t="s">
        <v>605</v>
      </c>
      <c r="G29" s="190">
        <v>60</v>
      </c>
      <c r="H29" s="180" t="s">
        <v>606</v>
      </c>
    </row>
    <row r="31" spans="1:11" x14ac:dyDescent="0.2">
      <c r="A31" s="180" t="s">
        <v>509</v>
      </c>
      <c r="K31" s="405"/>
    </row>
    <row r="32" spans="1:11" x14ac:dyDescent="0.2">
      <c r="C32" s="589" t="s">
        <v>739</v>
      </c>
      <c r="E32" s="827" t="s">
        <v>482</v>
      </c>
      <c r="F32" s="829"/>
      <c r="G32" s="829"/>
      <c r="H32" s="829"/>
      <c r="I32" s="829"/>
      <c r="J32" s="828"/>
    </row>
    <row r="33" spans="2:10" x14ac:dyDescent="0.2">
      <c r="B33" s="405"/>
      <c r="C33" s="880"/>
      <c r="D33" s="405"/>
      <c r="E33" s="589" t="s">
        <v>735</v>
      </c>
      <c r="F33" s="896" t="s">
        <v>478</v>
      </c>
      <c r="G33" s="951" t="s">
        <v>730</v>
      </c>
      <c r="H33" s="951" t="s">
        <v>725</v>
      </c>
      <c r="I33" s="577" t="s">
        <v>154</v>
      </c>
      <c r="J33" s="578"/>
    </row>
    <row r="34" spans="2:10" x14ac:dyDescent="0.2">
      <c r="B34" s="262"/>
      <c r="C34" s="590"/>
      <c r="D34" s="405"/>
      <c r="E34" s="979"/>
      <c r="F34" s="898"/>
      <c r="G34" s="954"/>
      <c r="H34" s="954"/>
      <c r="I34" s="882"/>
      <c r="J34" s="982"/>
    </row>
    <row r="35" spans="2:10" x14ac:dyDescent="0.2">
      <c r="B35" s="392">
        <v>1</v>
      </c>
      <c r="C35" s="243"/>
      <c r="D35" s="392">
        <v>1</v>
      </c>
      <c r="E35" s="268"/>
      <c r="F35" s="332" t="str">
        <f t="shared" ref="F35:F44" si="0">IF(E35="","",E35-$C$40)</f>
        <v/>
      </c>
      <c r="G35" s="267"/>
      <c r="H35" s="267"/>
      <c r="I35" s="980"/>
      <c r="J35" s="981"/>
    </row>
    <row r="36" spans="2:10" x14ac:dyDescent="0.2">
      <c r="B36" s="392">
        <v>2</v>
      </c>
      <c r="C36" s="243"/>
      <c r="D36" s="392">
        <v>2</v>
      </c>
      <c r="E36" s="268"/>
      <c r="F36" s="332" t="str">
        <f t="shared" si="0"/>
        <v/>
      </c>
      <c r="G36" s="267"/>
      <c r="H36" s="267"/>
      <c r="I36" s="980"/>
      <c r="J36" s="981"/>
    </row>
    <row r="37" spans="2:10" x14ac:dyDescent="0.2">
      <c r="B37" s="392">
        <v>3</v>
      </c>
      <c r="C37" s="243"/>
      <c r="D37" s="392">
        <v>3</v>
      </c>
      <c r="E37" s="268"/>
      <c r="F37" s="332" t="str">
        <f t="shared" si="0"/>
        <v/>
      </c>
      <c r="G37" s="267"/>
      <c r="H37" s="267"/>
      <c r="I37" s="980"/>
      <c r="J37" s="981"/>
    </row>
    <row r="38" spans="2:10" x14ac:dyDescent="0.2">
      <c r="B38" s="392">
        <v>4</v>
      </c>
      <c r="C38" s="243"/>
      <c r="D38" s="392">
        <v>4</v>
      </c>
      <c r="E38" s="268"/>
      <c r="F38" s="332" t="str">
        <f t="shared" si="0"/>
        <v/>
      </c>
      <c r="G38" s="267"/>
      <c r="H38" s="267"/>
      <c r="I38" s="980"/>
      <c r="J38" s="981"/>
    </row>
    <row r="39" spans="2:10" x14ac:dyDescent="0.2">
      <c r="B39" s="392">
        <v>5</v>
      </c>
      <c r="C39" s="243"/>
      <c r="D39" s="392">
        <v>5</v>
      </c>
      <c r="E39" s="268"/>
      <c r="F39" s="332" t="str">
        <f t="shared" si="0"/>
        <v/>
      </c>
      <c r="G39" s="267"/>
      <c r="H39" s="267"/>
      <c r="I39" s="980"/>
      <c r="J39" s="981"/>
    </row>
    <row r="40" spans="2:10" ht="15.75" x14ac:dyDescent="0.2">
      <c r="B40" s="392" t="s">
        <v>682</v>
      </c>
      <c r="C40" s="274" t="str">
        <f>IF(C39="","",AVERAGE(C35:C39))</f>
        <v/>
      </c>
      <c r="D40" s="392">
        <v>6</v>
      </c>
      <c r="E40" s="268"/>
      <c r="F40" s="332" t="str">
        <f t="shared" si="0"/>
        <v/>
      </c>
      <c r="G40" s="267"/>
      <c r="H40" s="267"/>
      <c r="I40" s="980"/>
      <c r="J40" s="981"/>
    </row>
    <row r="41" spans="2:10" x14ac:dyDescent="0.2">
      <c r="D41" s="392">
        <v>7</v>
      </c>
      <c r="E41" s="268"/>
      <c r="F41" s="332" t="str">
        <f t="shared" si="0"/>
        <v/>
      </c>
      <c r="G41" s="267"/>
      <c r="H41" s="267"/>
      <c r="I41" s="980"/>
      <c r="J41" s="981"/>
    </row>
    <row r="42" spans="2:10" x14ac:dyDescent="0.2">
      <c r="D42" s="392">
        <v>8</v>
      </c>
      <c r="E42" s="268"/>
      <c r="F42" s="332" t="str">
        <f t="shared" si="0"/>
        <v/>
      </c>
      <c r="G42" s="267"/>
      <c r="H42" s="267"/>
      <c r="I42" s="980"/>
      <c r="J42" s="981"/>
    </row>
    <row r="43" spans="2:10" ht="12.75" customHeight="1" x14ac:dyDescent="0.2">
      <c r="D43" s="392">
        <v>9</v>
      </c>
      <c r="E43" s="268"/>
      <c r="F43" s="332" t="str">
        <f t="shared" si="0"/>
        <v/>
      </c>
      <c r="G43" s="267"/>
      <c r="H43" s="267"/>
      <c r="I43" s="980"/>
      <c r="J43" s="981"/>
    </row>
    <row r="44" spans="2:10" ht="12.75" customHeight="1" x14ac:dyDescent="0.2">
      <c r="D44" s="392">
        <v>10</v>
      </c>
      <c r="E44" s="268"/>
      <c r="F44" s="332" t="str">
        <f t="shared" si="0"/>
        <v/>
      </c>
      <c r="G44" s="267"/>
      <c r="H44" s="267"/>
      <c r="I44" s="980"/>
      <c r="J44" s="981"/>
    </row>
    <row r="46" spans="2:10" x14ac:dyDescent="0.2">
      <c r="D46" s="262"/>
    </row>
  </sheetData>
  <sheetProtection sheet="1" objects="1" scenarios="1" selectLockedCells="1"/>
  <customSheetViews>
    <customSheetView guid="{AFD003A8-502D-4A9E-A928-D54423FD02CD}" scale="80" showPageBreaks="1" printArea="1" view="pageBreakPreview">
      <pane ySplit="23" topLeftCell="A24" activePane="bottomLeft" state="frozen"/>
      <selection pane="bottomLeft" activeCell="N47" sqref="N47:N52"/>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32">
    <mergeCell ref="I35:J35"/>
    <mergeCell ref="I36:J36"/>
    <mergeCell ref="I37:J37"/>
    <mergeCell ref="I44:J44"/>
    <mergeCell ref="C5:E5"/>
    <mergeCell ref="G33:G34"/>
    <mergeCell ref="H33:H34"/>
    <mergeCell ref="I43:J43"/>
    <mergeCell ref="C20:D20"/>
    <mergeCell ref="F33:F34"/>
    <mergeCell ref="E18:G18"/>
    <mergeCell ref="C18:D19"/>
    <mergeCell ref="A21:J22"/>
    <mergeCell ref="C32:C34"/>
    <mergeCell ref="I38:J38"/>
    <mergeCell ref="I39:J39"/>
    <mergeCell ref="I40:J40"/>
    <mergeCell ref="I41:J41"/>
    <mergeCell ref="I42:J42"/>
    <mergeCell ref="C3:E3"/>
    <mergeCell ref="C4:E4"/>
    <mergeCell ref="E13:F14"/>
    <mergeCell ref="E33:E34"/>
    <mergeCell ref="B13:C14"/>
    <mergeCell ref="D13:D14"/>
    <mergeCell ref="F19:G19"/>
    <mergeCell ref="F20:G20"/>
    <mergeCell ref="G4:J11"/>
    <mergeCell ref="A18:B19"/>
    <mergeCell ref="A20:B20"/>
    <mergeCell ref="E32:J32"/>
    <mergeCell ref="I33:J34"/>
  </mergeCells>
  <conditionalFormatting sqref="F35:F44">
    <cfRule type="containsBlanks" priority="1" stopIfTrue="1">
      <formula>LEN(TRIM(F35))=0</formula>
    </cfRule>
    <cfRule type="cellIs" dxfId="19" priority="2" stopIfTrue="1" operator="greaterThan">
      <formula>$C$16</formula>
    </cfRule>
    <cfRule type="cellIs" dxfId="18" priority="3" stopIfTrue="1" operator="lessThan">
      <formula>$B$16</formula>
    </cfRule>
  </conditionalFormatting>
  <dataValidations count="2">
    <dataValidation type="list" allowBlank="1" showInputMessage="1" showErrorMessage="1" sqref="A20:D20 G35:H44">
      <formula1>YesOrNo</formula1>
    </dataValidation>
    <dataValidation type="list" allowBlank="1" showInputMessage="1" showErrorMessage="1" sqref="E20">
      <formula1>PassOrFail</formula1>
    </dataValidation>
  </dataValidations>
  <pageMargins left="0.78740157480314965" right="0.39370078740157483" top="0.59055118110236227" bottom="0.59055118110236227" header="0.39370078740157483" footer="0.39370078740157483"/>
  <pageSetup paperSize="9" scale="96"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5"/>
  <dimension ref="A1:S470"/>
  <sheetViews>
    <sheetView tabSelected="1" view="pageBreakPreview" zoomScale="80" zoomScaleNormal="80" zoomScaleSheetLayoutView="80" workbookViewId="0">
      <pane ySplit="23" topLeftCell="A444" activePane="bottomLeft" state="frozen"/>
      <selection activeCell="K43" sqref="K43"/>
      <selection pane="bottomLeft" activeCell="K43" sqref="K43"/>
    </sheetView>
  </sheetViews>
  <sheetFormatPr defaultRowHeight="12.75" x14ac:dyDescent="0.2"/>
  <cols>
    <col min="1" max="4" width="9.140625" style="2"/>
    <col min="5" max="6" width="9.85546875" style="2" bestFit="1" customWidth="1"/>
    <col min="7" max="13" width="9.140625" style="2"/>
    <col min="14" max="15" width="9.140625" style="58"/>
    <col min="16" max="16384" width="9.140625" style="2"/>
  </cols>
  <sheetData>
    <row r="1" spans="1:13" ht="15" x14ac:dyDescent="0.25">
      <c r="A1" s="11" t="s">
        <v>659</v>
      </c>
    </row>
    <row r="3" spans="1:13" x14ac:dyDescent="0.2">
      <c r="A3" s="82" t="s">
        <v>660</v>
      </c>
      <c r="B3" s="6"/>
      <c r="C3" s="6"/>
      <c r="D3" s="6"/>
      <c r="E3" s="6"/>
      <c r="F3" s="6"/>
      <c r="G3" s="6"/>
      <c r="H3" s="6"/>
      <c r="I3" s="6"/>
      <c r="J3" s="6"/>
      <c r="K3" s="6"/>
      <c r="L3" s="6"/>
      <c r="M3" s="6"/>
    </row>
    <row r="4" spans="1:13" x14ac:dyDescent="0.2">
      <c r="A4" s="6"/>
      <c r="B4" s="6"/>
      <c r="C4" s="6"/>
      <c r="D4" s="6"/>
      <c r="E4" s="6"/>
      <c r="F4" s="6"/>
      <c r="G4" s="6"/>
      <c r="H4" s="6"/>
    </row>
    <row r="5" spans="1:13" x14ac:dyDescent="0.2">
      <c r="A5" s="6" t="s">
        <v>129</v>
      </c>
      <c r="B5" s="6"/>
      <c r="C5" s="996"/>
      <c r="D5" s="996"/>
      <c r="E5" s="996"/>
      <c r="F5" s="6"/>
      <c r="G5" s="2" t="s">
        <v>144</v>
      </c>
      <c r="H5" s="6"/>
    </row>
    <row r="6" spans="1:13" x14ac:dyDescent="0.2">
      <c r="A6" s="2" t="s">
        <v>464</v>
      </c>
      <c r="B6" s="6"/>
      <c r="C6" s="997"/>
      <c r="D6" s="997"/>
      <c r="E6" s="997"/>
      <c r="F6" s="6"/>
      <c r="G6" s="1004"/>
      <c r="H6" s="1005"/>
      <c r="I6" s="1005"/>
      <c r="J6" s="1005"/>
      <c r="K6" s="1005"/>
      <c r="L6" s="1005"/>
      <c r="M6" s="1006"/>
    </row>
    <row r="7" spans="1:13" x14ac:dyDescent="0.2">
      <c r="A7" s="6" t="s">
        <v>135</v>
      </c>
      <c r="B7" s="6"/>
      <c r="C7" s="997"/>
      <c r="D7" s="997"/>
      <c r="E7" s="997"/>
      <c r="F7" s="6"/>
      <c r="G7" s="1007"/>
      <c r="H7" s="1008"/>
      <c r="I7" s="1008"/>
      <c r="J7" s="1008"/>
      <c r="K7" s="1008"/>
      <c r="L7" s="1008"/>
      <c r="M7" s="1009"/>
    </row>
    <row r="8" spans="1:13" x14ac:dyDescent="0.2">
      <c r="A8" s="6" t="s">
        <v>138</v>
      </c>
      <c r="B8" s="6"/>
      <c r="C8" s="997"/>
      <c r="D8" s="997"/>
      <c r="E8" s="997"/>
      <c r="F8" s="6"/>
      <c r="G8" s="1010"/>
      <c r="H8" s="1011"/>
      <c r="I8" s="1011"/>
      <c r="J8" s="1011"/>
      <c r="K8" s="1011"/>
      <c r="L8" s="1011"/>
      <c r="M8" s="1012"/>
    </row>
    <row r="9" spans="1:13" x14ac:dyDescent="0.2">
      <c r="A9" s="6"/>
      <c r="B9" s="6"/>
      <c r="C9" s="6"/>
      <c r="D9" s="6"/>
      <c r="E9" s="6"/>
      <c r="F9" s="6"/>
      <c r="G9" s="6"/>
      <c r="H9" s="6"/>
      <c r="I9" s="6"/>
      <c r="J9" s="6"/>
      <c r="K9" s="6"/>
      <c r="L9" s="6"/>
      <c r="M9" s="6"/>
    </row>
    <row r="10" spans="1:13" x14ac:dyDescent="0.2">
      <c r="A10" s="6"/>
      <c r="B10" s="6"/>
      <c r="C10" s="984" t="s">
        <v>155</v>
      </c>
      <c r="D10" s="985"/>
      <c r="E10" s="984" t="s">
        <v>156</v>
      </c>
      <c r="F10" s="985"/>
      <c r="G10" s="984" t="s">
        <v>352</v>
      </c>
      <c r="H10" s="985"/>
      <c r="I10" s="984" t="s">
        <v>353</v>
      </c>
      <c r="J10" s="985"/>
      <c r="K10" s="984" t="s">
        <v>376</v>
      </c>
      <c r="L10" s="985"/>
      <c r="M10" s="6"/>
    </row>
    <row r="11" spans="1:13" x14ac:dyDescent="0.2">
      <c r="A11" s="6"/>
      <c r="B11" s="6"/>
      <c r="C11" s="94" t="s">
        <v>130</v>
      </c>
      <c r="D11" s="94" t="s">
        <v>174</v>
      </c>
      <c r="E11" s="94" t="s">
        <v>130</v>
      </c>
      <c r="F11" s="94" t="s">
        <v>174</v>
      </c>
      <c r="G11" s="94" t="s">
        <v>130</v>
      </c>
      <c r="H11" s="94" t="s">
        <v>174</v>
      </c>
      <c r="I11" s="94" t="s">
        <v>130</v>
      </c>
      <c r="J11" s="94" t="s">
        <v>174</v>
      </c>
      <c r="K11" s="94" t="s">
        <v>130</v>
      </c>
      <c r="L11" s="94" t="s">
        <v>174</v>
      </c>
      <c r="M11" s="6"/>
    </row>
    <row r="12" spans="1:13" x14ac:dyDescent="0.2">
      <c r="A12" s="6" t="s">
        <v>679</v>
      </c>
      <c r="B12" s="6"/>
      <c r="C12" s="128"/>
      <c r="D12" s="128"/>
      <c r="E12" s="128"/>
      <c r="F12" s="128"/>
      <c r="G12" s="136"/>
      <c r="H12" s="136"/>
      <c r="I12" s="136"/>
      <c r="J12" s="136"/>
      <c r="K12" s="137"/>
      <c r="L12" s="137"/>
      <c r="M12" s="49" t="s">
        <v>134</v>
      </c>
    </row>
    <row r="13" spans="1:13" x14ac:dyDescent="0.2">
      <c r="A13" s="6" t="s">
        <v>136</v>
      </c>
      <c r="B13" s="6"/>
      <c r="C13" s="128"/>
      <c r="D13" s="128"/>
      <c r="E13" s="128"/>
      <c r="F13" s="128"/>
      <c r="G13" s="136"/>
      <c r="H13" s="136"/>
      <c r="I13" s="136"/>
      <c r="J13" s="136"/>
      <c r="K13" s="137"/>
      <c r="L13" s="137"/>
      <c r="M13" s="6" t="s">
        <v>137</v>
      </c>
    </row>
    <row r="14" spans="1:13" x14ac:dyDescent="0.2">
      <c r="A14" s="6" t="s">
        <v>140</v>
      </c>
      <c r="B14" s="6"/>
      <c r="C14" s="138"/>
      <c r="D14" s="138"/>
      <c r="E14" s="138"/>
      <c r="F14" s="138"/>
      <c r="G14" s="139"/>
      <c r="H14" s="139"/>
      <c r="I14" s="139"/>
      <c r="J14" s="139"/>
      <c r="K14" s="140"/>
      <c r="L14" s="140"/>
      <c r="M14" s="6" t="s">
        <v>141</v>
      </c>
    </row>
    <row r="15" spans="1:13" x14ac:dyDescent="0.2">
      <c r="A15" s="6" t="s">
        <v>142</v>
      </c>
      <c r="B15" s="6"/>
      <c r="C15" s="141"/>
      <c r="D15" s="141"/>
      <c r="E15" s="141"/>
      <c r="F15" s="141"/>
      <c r="G15" s="142"/>
      <c r="H15" s="142"/>
      <c r="I15" s="142"/>
      <c r="J15" s="142"/>
      <c r="K15" s="143"/>
      <c r="L15" s="143"/>
      <c r="M15" s="84" t="s">
        <v>143</v>
      </c>
    </row>
    <row r="16" spans="1:13" ht="13.5" thickBot="1" x14ac:dyDescent="0.25"/>
    <row r="17" spans="1:13" x14ac:dyDescent="0.2">
      <c r="A17" s="984" t="s">
        <v>369</v>
      </c>
      <c r="B17" s="989"/>
      <c r="C17" s="989"/>
      <c r="D17" s="989"/>
      <c r="E17" s="989"/>
      <c r="F17" s="989"/>
      <c r="G17" s="999" t="s">
        <v>676</v>
      </c>
      <c r="H17" s="1000"/>
      <c r="I17" s="1000"/>
      <c r="J17" s="1000"/>
      <c r="K17" s="1001"/>
    </row>
    <row r="18" spans="1:13" ht="15.75" x14ac:dyDescent="0.3">
      <c r="A18" s="83" t="s">
        <v>176</v>
      </c>
      <c r="B18" s="1013" t="s">
        <v>367</v>
      </c>
      <c r="C18" s="1013"/>
      <c r="D18" s="54" t="s">
        <v>368</v>
      </c>
      <c r="E18" s="83" t="s">
        <v>362</v>
      </c>
      <c r="F18" s="100" t="s">
        <v>211</v>
      </c>
      <c r="G18" s="95" t="s">
        <v>177</v>
      </c>
      <c r="H18" s="96" t="s">
        <v>178</v>
      </c>
      <c r="I18" s="96" t="s">
        <v>179</v>
      </c>
      <c r="J18" s="852" t="s">
        <v>154</v>
      </c>
      <c r="K18" s="914"/>
    </row>
    <row r="19" spans="1:13" x14ac:dyDescent="0.2">
      <c r="A19" s="83" t="s">
        <v>155</v>
      </c>
      <c r="B19" s="1014"/>
      <c r="C19" s="1014"/>
      <c r="D19" s="115"/>
      <c r="E19" s="115"/>
      <c r="F19" s="130"/>
      <c r="G19" s="131"/>
      <c r="H19" s="115"/>
      <c r="I19" s="115"/>
      <c r="J19" s="1002"/>
      <c r="K19" s="1003"/>
    </row>
    <row r="20" spans="1:13" x14ac:dyDescent="0.2">
      <c r="A20" s="83" t="s">
        <v>156</v>
      </c>
      <c r="B20" s="1014"/>
      <c r="C20" s="1014"/>
      <c r="D20" s="115"/>
      <c r="E20" s="115"/>
      <c r="F20" s="70"/>
      <c r="G20" s="131"/>
      <c r="H20" s="115"/>
      <c r="I20" s="115"/>
      <c r="J20" s="1002"/>
      <c r="K20" s="1003"/>
    </row>
    <row r="21" spans="1:13" x14ac:dyDescent="0.2">
      <c r="A21" s="83" t="s">
        <v>352</v>
      </c>
      <c r="B21" s="1015"/>
      <c r="C21" s="1015"/>
      <c r="D21" s="129"/>
      <c r="E21" s="129"/>
      <c r="F21" s="116"/>
      <c r="G21" s="132"/>
      <c r="H21" s="129"/>
      <c r="I21" s="129"/>
      <c r="J21" s="1017"/>
      <c r="K21" s="1018"/>
    </row>
    <row r="22" spans="1:13" x14ac:dyDescent="0.2">
      <c r="A22" s="83" t="s">
        <v>353</v>
      </c>
      <c r="B22" s="1015"/>
      <c r="C22" s="1015"/>
      <c r="D22" s="129"/>
      <c r="E22" s="129"/>
      <c r="F22" s="116"/>
      <c r="G22" s="132"/>
      <c r="H22" s="129"/>
      <c r="I22" s="129"/>
      <c r="J22" s="1017"/>
      <c r="K22" s="1018"/>
    </row>
    <row r="23" spans="1:13" ht="13.5" thickBot="1" x14ac:dyDescent="0.25">
      <c r="A23" s="127" t="s">
        <v>376</v>
      </c>
      <c r="B23" s="1016"/>
      <c r="C23" s="1016"/>
      <c r="D23" s="127"/>
      <c r="E23" s="127"/>
      <c r="F23" s="133"/>
      <c r="G23" s="134"/>
      <c r="H23" s="135"/>
      <c r="I23" s="135"/>
      <c r="J23" s="1019"/>
      <c r="K23" s="1020"/>
    </row>
    <row r="24" spans="1:13" x14ac:dyDescent="0.2">
      <c r="A24" s="112"/>
      <c r="B24" s="6"/>
      <c r="C24" s="6"/>
      <c r="D24" s="6"/>
      <c r="E24" s="6"/>
      <c r="F24" s="6"/>
      <c r="G24" s="6"/>
      <c r="H24" s="6"/>
      <c r="I24" s="6"/>
      <c r="J24" s="6"/>
      <c r="K24" s="6"/>
      <c r="L24" s="6"/>
      <c r="M24" s="6"/>
    </row>
    <row r="25" spans="1:13" x14ac:dyDescent="0.2">
      <c r="A25" s="112"/>
      <c r="B25" s="984" t="s">
        <v>145</v>
      </c>
      <c r="C25" s="989"/>
      <c r="D25" s="989"/>
      <c r="E25" s="989"/>
      <c r="F25" s="985"/>
      <c r="G25" s="6"/>
      <c r="H25" s="6"/>
      <c r="I25" s="6"/>
      <c r="J25" s="6"/>
      <c r="K25" s="6"/>
      <c r="L25" s="6"/>
      <c r="M25" s="6"/>
    </row>
    <row r="26" spans="1:13" ht="15.75" x14ac:dyDescent="0.3">
      <c r="A26" s="85" t="s">
        <v>159</v>
      </c>
      <c r="B26" s="998" t="s">
        <v>366</v>
      </c>
      <c r="C26" s="998"/>
      <c r="D26" s="83" t="s">
        <v>361</v>
      </c>
      <c r="E26" s="83" t="s">
        <v>175</v>
      </c>
      <c r="F26" s="83" t="s">
        <v>212</v>
      </c>
      <c r="G26" s="6"/>
      <c r="H26" s="6"/>
      <c r="I26" s="6"/>
      <c r="J26" s="6"/>
      <c r="K26" s="6"/>
      <c r="L26" s="6"/>
      <c r="M26" s="6"/>
    </row>
    <row r="27" spans="1:13" x14ac:dyDescent="0.2">
      <c r="A27" s="86" t="s">
        <v>149</v>
      </c>
      <c r="B27" s="83" t="s">
        <v>151</v>
      </c>
      <c r="C27" s="83" t="s">
        <v>152</v>
      </c>
      <c r="D27" s="83" t="s">
        <v>152</v>
      </c>
      <c r="E27" s="83" t="s">
        <v>152</v>
      </c>
      <c r="F27" s="83" t="s">
        <v>152</v>
      </c>
      <c r="G27" s="6"/>
      <c r="H27" s="6"/>
      <c r="I27" s="6"/>
      <c r="J27" s="6"/>
      <c r="K27" s="6"/>
      <c r="L27" s="6"/>
      <c r="M27" s="6"/>
    </row>
    <row r="28" spans="1:13" x14ac:dyDescent="0.2">
      <c r="A28" s="83" t="s">
        <v>155</v>
      </c>
      <c r="B28" s="128"/>
      <c r="C28" s="128"/>
      <c r="D28" s="128"/>
      <c r="E28" s="128"/>
      <c r="F28" s="128"/>
      <c r="G28" s="6"/>
      <c r="H28" s="6"/>
      <c r="I28" s="6"/>
      <c r="J28" s="6"/>
      <c r="K28" s="6"/>
      <c r="L28" s="6"/>
      <c r="M28" s="6"/>
    </row>
    <row r="29" spans="1:13" x14ac:dyDescent="0.2">
      <c r="A29" s="83" t="s">
        <v>156</v>
      </c>
      <c r="B29" s="128"/>
      <c r="C29" s="128"/>
      <c r="D29" s="128"/>
      <c r="E29" s="128"/>
      <c r="F29" s="128"/>
      <c r="G29" s="6"/>
      <c r="H29" s="6"/>
      <c r="I29" s="6"/>
      <c r="J29" s="6"/>
      <c r="K29" s="6"/>
      <c r="L29" s="6"/>
      <c r="M29" s="6"/>
    </row>
    <row r="30" spans="1:13" x14ac:dyDescent="0.2">
      <c r="A30" s="83" t="s">
        <v>352</v>
      </c>
      <c r="B30" s="129"/>
      <c r="C30" s="129"/>
      <c r="D30" s="129"/>
      <c r="E30" s="129"/>
      <c r="F30" s="129"/>
      <c r="G30" s="6"/>
      <c r="H30" s="6"/>
      <c r="I30" s="6"/>
      <c r="J30" s="6"/>
      <c r="K30" s="6"/>
      <c r="L30" s="6"/>
      <c r="M30" s="6"/>
    </row>
    <row r="31" spans="1:13" x14ac:dyDescent="0.2">
      <c r="A31" s="83" t="s">
        <v>353</v>
      </c>
      <c r="B31" s="129"/>
      <c r="C31" s="129"/>
      <c r="D31" s="129"/>
      <c r="E31" s="129"/>
      <c r="F31" s="129"/>
      <c r="G31" s="6"/>
      <c r="H31" s="6"/>
      <c r="I31" s="6"/>
      <c r="J31" s="6"/>
      <c r="K31" s="6"/>
      <c r="L31" s="6"/>
      <c r="M31" s="6"/>
    </row>
    <row r="32" spans="1:13" x14ac:dyDescent="0.2">
      <c r="A32" s="127" t="s">
        <v>376</v>
      </c>
      <c r="B32" s="127"/>
      <c r="C32" s="127"/>
      <c r="D32" s="127"/>
      <c r="E32" s="127"/>
      <c r="F32" s="127"/>
      <c r="G32" s="6"/>
      <c r="H32" s="6"/>
      <c r="I32" s="6"/>
      <c r="J32" s="6"/>
      <c r="K32" s="6"/>
      <c r="L32" s="6"/>
      <c r="M32" s="6"/>
    </row>
    <row r="33" spans="1:13" x14ac:dyDescent="0.2">
      <c r="A33" s="97" t="s">
        <v>158</v>
      </c>
      <c r="B33" s="6"/>
      <c r="C33" s="6"/>
      <c r="D33" s="6"/>
      <c r="E33" s="6"/>
      <c r="F33" s="6"/>
      <c r="G33" s="6"/>
      <c r="H33" s="6"/>
      <c r="I33" s="6"/>
      <c r="J33" s="6"/>
      <c r="K33" s="6"/>
      <c r="L33" s="6"/>
      <c r="M33" s="6"/>
    </row>
    <row r="34" spans="1:13" x14ac:dyDescent="0.2">
      <c r="A34" s="112"/>
      <c r="B34" s="6"/>
      <c r="C34" s="6"/>
      <c r="D34" s="6"/>
      <c r="E34" s="6"/>
      <c r="F34" s="6"/>
      <c r="G34" s="6"/>
      <c r="H34" s="6"/>
      <c r="I34" s="6"/>
      <c r="J34" s="6"/>
      <c r="K34" s="6"/>
      <c r="L34" s="6"/>
      <c r="M34" s="6"/>
    </row>
    <row r="35" spans="1:13" x14ac:dyDescent="0.2">
      <c r="A35" s="112"/>
      <c r="B35" s="6"/>
      <c r="C35" s="6"/>
      <c r="D35" s="6"/>
      <c r="E35" s="6"/>
      <c r="F35" s="6"/>
      <c r="G35" s="6"/>
      <c r="H35" s="6"/>
      <c r="I35" s="6"/>
      <c r="J35" s="6"/>
      <c r="K35" s="6"/>
      <c r="L35" s="6"/>
      <c r="M35" s="6"/>
    </row>
    <row r="36" spans="1:13" x14ac:dyDescent="0.2">
      <c r="A36" s="112"/>
      <c r="B36" s="6"/>
      <c r="C36" s="6"/>
      <c r="D36" s="6"/>
      <c r="E36" s="6"/>
      <c r="F36" s="6"/>
      <c r="G36" s="6"/>
      <c r="H36" s="6"/>
      <c r="I36" s="6"/>
      <c r="J36" s="6"/>
      <c r="K36" s="6"/>
      <c r="L36" s="6"/>
      <c r="M36" s="6"/>
    </row>
    <row r="37" spans="1:13" x14ac:dyDescent="0.2">
      <c r="A37" s="112"/>
      <c r="B37" s="6"/>
      <c r="C37" s="6"/>
      <c r="D37" s="6"/>
      <c r="E37" s="6"/>
      <c r="F37" s="6"/>
      <c r="G37" s="6"/>
      <c r="H37" s="6"/>
      <c r="I37" s="6"/>
      <c r="J37" s="6"/>
      <c r="K37" s="6"/>
      <c r="L37" s="6"/>
      <c r="M37" s="6"/>
    </row>
    <row r="38" spans="1:13" x14ac:dyDescent="0.2">
      <c r="A38" s="126"/>
      <c r="B38" s="6"/>
      <c r="C38" s="6"/>
      <c r="D38" s="6"/>
      <c r="E38" s="6"/>
      <c r="F38" s="6"/>
      <c r="G38" s="6"/>
      <c r="H38" s="6"/>
      <c r="I38" s="6"/>
      <c r="J38" s="6"/>
      <c r="K38" s="6"/>
      <c r="L38" s="6"/>
      <c r="M38" s="6"/>
    </row>
    <row r="39" spans="1:13" x14ac:dyDescent="0.2">
      <c r="A39" s="85" t="s">
        <v>159</v>
      </c>
      <c r="B39" s="984" t="s">
        <v>160</v>
      </c>
      <c r="C39" s="985"/>
      <c r="D39" s="983" t="s">
        <v>180</v>
      </c>
      <c r="E39" s="983"/>
      <c r="F39" s="984" t="s">
        <v>160</v>
      </c>
      <c r="G39" s="985"/>
      <c r="H39" s="983" t="s">
        <v>180</v>
      </c>
      <c r="I39" s="983"/>
      <c r="J39" s="984" t="s">
        <v>160</v>
      </c>
      <c r="K39" s="985"/>
      <c r="L39" s="983" t="s">
        <v>180</v>
      </c>
      <c r="M39" s="983"/>
    </row>
    <row r="40" spans="1:13" ht="15.75" x14ac:dyDescent="0.3">
      <c r="A40" s="86" t="s">
        <v>149</v>
      </c>
      <c r="B40" s="83" t="s">
        <v>149</v>
      </c>
      <c r="C40" s="83" t="s">
        <v>162</v>
      </c>
      <c r="D40" s="83" t="s">
        <v>675</v>
      </c>
      <c r="E40" s="420" t="s">
        <v>674</v>
      </c>
      <c r="F40" s="83" t="s">
        <v>149</v>
      </c>
      <c r="G40" s="83" t="s">
        <v>162</v>
      </c>
      <c r="H40" s="401" t="s">
        <v>675</v>
      </c>
      <c r="I40" s="420" t="s">
        <v>674</v>
      </c>
      <c r="J40" s="83" t="s">
        <v>149</v>
      </c>
      <c r="K40" s="83" t="s">
        <v>162</v>
      </c>
      <c r="L40" s="401" t="s">
        <v>675</v>
      </c>
      <c r="M40" s="420" t="s">
        <v>674</v>
      </c>
    </row>
    <row r="41" spans="1:13" x14ac:dyDescent="0.2">
      <c r="A41" s="896" t="s">
        <v>155</v>
      </c>
      <c r="B41" s="87">
        <v>1</v>
      </c>
      <c r="C41" s="120"/>
      <c r="D41" s="69"/>
      <c r="E41" s="69"/>
      <c r="F41" s="87">
        <v>11</v>
      </c>
      <c r="G41" s="120"/>
      <c r="H41" s="69"/>
      <c r="I41" s="69"/>
      <c r="J41" s="87">
        <v>21</v>
      </c>
      <c r="K41" s="120"/>
      <c r="L41" s="69"/>
      <c r="M41" s="69"/>
    </row>
    <row r="42" spans="1:13" x14ac:dyDescent="0.2">
      <c r="A42" s="896"/>
      <c r="B42" s="87">
        <v>2</v>
      </c>
      <c r="C42" s="120"/>
      <c r="D42" s="69"/>
      <c r="E42" s="69"/>
      <c r="F42" s="87">
        <v>12</v>
      </c>
      <c r="G42" s="120"/>
      <c r="H42" s="69"/>
      <c r="I42" s="69"/>
      <c r="J42" s="87">
        <v>22</v>
      </c>
      <c r="K42" s="120"/>
      <c r="L42" s="69"/>
      <c r="M42" s="69"/>
    </row>
    <row r="43" spans="1:13" x14ac:dyDescent="0.2">
      <c r="A43" s="896"/>
      <c r="B43" s="87">
        <v>3</v>
      </c>
      <c r="C43" s="120"/>
      <c r="D43" s="69"/>
      <c r="E43" s="69"/>
      <c r="F43" s="87">
        <v>13</v>
      </c>
      <c r="G43" s="120"/>
      <c r="H43" s="69"/>
      <c r="I43" s="69"/>
      <c r="J43" s="87">
        <v>23</v>
      </c>
      <c r="K43" s="120"/>
      <c r="L43" s="69"/>
      <c r="M43" s="69"/>
    </row>
    <row r="44" spans="1:13" x14ac:dyDescent="0.2">
      <c r="A44" s="896"/>
      <c r="B44" s="87">
        <v>4</v>
      </c>
      <c r="C44" s="120"/>
      <c r="D44" s="69"/>
      <c r="E44" s="69"/>
      <c r="F44" s="87">
        <v>14</v>
      </c>
      <c r="G44" s="120"/>
      <c r="H44" s="69"/>
      <c r="I44" s="69"/>
      <c r="J44" s="87">
        <v>24</v>
      </c>
      <c r="K44" s="120"/>
      <c r="L44" s="69"/>
      <c r="M44" s="69"/>
    </row>
    <row r="45" spans="1:13" x14ac:dyDescent="0.2">
      <c r="A45" s="896"/>
      <c r="B45" s="87">
        <v>5</v>
      </c>
      <c r="C45" s="120"/>
      <c r="D45" s="69"/>
      <c r="E45" s="69"/>
      <c r="F45" s="87">
        <v>15</v>
      </c>
      <c r="G45" s="120"/>
      <c r="H45" s="69"/>
      <c r="I45" s="69"/>
      <c r="J45" s="87">
        <v>25</v>
      </c>
      <c r="K45" s="120"/>
      <c r="L45" s="69"/>
      <c r="M45" s="69"/>
    </row>
    <row r="46" spans="1:13" x14ac:dyDescent="0.2">
      <c r="A46" s="896"/>
      <c r="B46" s="87">
        <v>6</v>
      </c>
      <c r="C46" s="120"/>
      <c r="D46" s="69"/>
      <c r="E46" s="69"/>
      <c r="F46" s="87">
        <v>16</v>
      </c>
      <c r="G46" s="120"/>
      <c r="H46" s="69"/>
      <c r="I46" s="69"/>
      <c r="J46" s="87">
        <v>26</v>
      </c>
      <c r="K46" s="120"/>
      <c r="L46" s="69"/>
      <c r="M46" s="69"/>
    </row>
    <row r="47" spans="1:13" x14ac:dyDescent="0.2">
      <c r="A47" s="896"/>
      <c r="B47" s="87">
        <v>7</v>
      </c>
      <c r="C47" s="120"/>
      <c r="D47" s="69"/>
      <c r="E47" s="69"/>
      <c r="F47" s="87">
        <v>17</v>
      </c>
      <c r="G47" s="120"/>
      <c r="H47" s="69"/>
      <c r="I47" s="69"/>
      <c r="J47" s="87">
        <v>27</v>
      </c>
      <c r="K47" s="120"/>
      <c r="L47" s="69"/>
      <c r="M47" s="69"/>
    </row>
    <row r="48" spans="1:13" x14ac:dyDescent="0.2">
      <c r="A48" s="896"/>
      <c r="B48" s="87">
        <v>8</v>
      </c>
      <c r="C48" s="120"/>
      <c r="D48" s="69"/>
      <c r="E48" s="69"/>
      <c r="F48" s="87">
        <v>18</v>
      </c>
      <c r="G48" s="120"/>
      <c r="H48" s="69"/>
      <c r="I48" s="69"/>
      <c r="J48" s="87">
        <v>28</v>
      </c>
      <c r="K48" s="120"/>
      <c r="L48" s="69"/>
      <c r="M48" s="69"/>
    </row>
    <row r="49" spans="1:13" x14ac:dyDescent="0.2">
      <c r="A49" s="896"/>
      <c r="B49" s="87">
        <v>9</v>
      </c>
      <c r="C49" s="120"/>
      <c r="D49" s="69"/>
      <c r="E49" s="69"/>
      <c r="F49" s="87">
        <v>19</v>
      </c>
      <c r="G49" s="120"/>
      <c r="H49" s="69"/>
      <c r="I49" s="69"/>
      <c r="J49" s="87">
        <v>29</v>
      </c>
      <c r="K49" s="120"/>
      <c r="L49" s="69"/>
      <c r="M49" s="69"/>
    </row>
    <row r="50" spans="1:13" x14ac:dyDescent="0.2">
      <c r="A50" s="896"/>
      <c r="B50" s="87">
        <v>10</v>
      </c>
      <c r="C50" s="120"/>
      <c r="D50" s="69"/>
      <c r="E50" s="69"/>
      <c r="F50" s="87">
        <v>20</v>
      </c>
      <c r="G50" s="120"/>
      <c r="H50" s="69"/>
      <c r="I50" s="69"/>
      <c r="J50" s="87" t="s">
        <v>374</v>
      </c>
      <c r="K50" s="120"/>
      <c r="L50" s="69"/>
      <c r="M50" s="69"/>
    </row>
    <row r="51" spans="1:13" x14ac:dyDescent="0.2">
      <c r="A51" s="112"/>
      <c r="B51" s="6"/>
      <c r="C51" s="6"/>
      <c r="D51" s="6"/>
      <c r="E51" s="6"/>
      <c r="F51" s="6"/>
      <c r="G51" s="6"/>
      <c r="H51" s="6"/>
      <c r="I51" s="6"/>
      <c r="J51" s="6"/>
      <c r="K51" s="6"/>
      <c r="L51" s="6"/>
      <c r="M51" s="6"/>
    </row>
    <row r="52" spans="1:13" x14ac:dyDescent="0.2">
      <c r="A52" s="896" t="s">
        <v>156</v>
      </c>
      <c r="B52" s="87">
        <v>1</v>
      </c>
      <c r="C52" s="73"/>
      <c r="D52" s="73"/>
      <c r="E52" s="73"/>
      <c r="F52" s="87">
        <v>11</v>
      </c>
      <c r="G52" s="73"/>
      <c r="H52" s="73"/>
      <c r="I52" s="73"/>
      <c r="J52" s="87">
        <v>21</v>
      </c>
      <c r="K52" s="73"/>
      <c r="L52" s="73"/>
      <c r="M52" s="73"/>
    </row>
    <row r="53" spans="1:13" x14ac:dyDescent="0.2">
      <c r="A53" s="896"/>
      <c r="B53" s="87">
        <v>2</v>
      </c>
      <c r="C53" s="73"/>
      <c r="D53" s="73"/>
      <c r="E53" s="73"/>
      <c r="F53" s="87">
        <v>12</v>
      </c>
      <c r="G53" s="73"/>
      <c r="H53" s="73"/>
      <c r="I53" s="73"/>
      <c r="J53" s="87">
        <v>22</v>
      </c>
      <c r="K53" s="73"/>
      <c r="L53" s="73"/>
      <c r="M53" s="73"/>
    </row>
    <row r="54" spans="1:13" x14ac:dyDescent="0.2">
      <c r="A54" s="896"/>
      <c r="B54" s="87">
        <v>3</v>
      </c>
      <c r="C54" s="73"/>
      <c r="D54" s="73"/>
      <c r="E54" s="73"/>
      <c r="F54" s="87">
        <v>13</v>
      </c>
      <c r="G54" s="73"/>
      <c r="H54" s="73"/>
      <c r="I54" s="73"/>
      <c r="J54" s="87">
        <v>23</v>
      </c>
      <c r="K54" s="73"/>
      <c r="L54" s="73"/>
      <c r="M54" s="73"/>
    </row>
    <row r="55" spans="1:13" x14ac:dyDescent="0.2">
      <c r="A55" s="896"/>
      <c r="B55" s="87">
        <v>4</v>
      </c>
      <c r="C55" s="73"/>
      <c r="D55" s="73"/>
      <c r="E55" s="73"/>
      <c r="F55" s="87">
        <v>14</v>
      </c>
      <c r="G55" s="73"/>
      <c r="H55" s="73"/>
      <c r="I55" s="73"/>
      <c r="J55" s="87">
        <v>24</v>
      </c>
      <c r="K55" s="73"/>
      <c r="L55" s="73"/>
      <c r="M55" s="73"/>
    </row>
    <row r="56" spans="1:13" x14ac:dyDescent="0.2">
      <c r="A56" s="896"/>
      <c r="B56" s="87">
        <v>5</v>
      </c>
      <c r="C56" s="73"/>
      <c r="D56" s="73"/>
      <c r="E56" s="73"/>
      <c r="F56" s="87">
        <v>15</v>
      </c>
      <c r="G56" s="73"/>
      <c r="H56" s="73"/>
      <c r="I56" s="73"/>
      <c r="J56" s="87">
        <v>25</v>
      </c>
      <c r="K56" s="73"/>
      <c r="L56" s="73"/>
      <c r="M56" s="73"/>
    </row>
    <row r="57" spans="1:13" x14ac:dyDescent="0.2">
      <c r="A57" s="896"/>
      <c r="B57" s="87">
        <v>6</v>
      </c>
      <c r="C57" s="73"/>
      <c r="D57" s="73"/>
      <c r="E57" s="73"/>
      <c r="F57" s="87">
        <v>16</v>
      </c>
      <c r="G57" s="73"/>
      <c r="H57" s="73"/>
      <c r="I57" s="73"/>
      <c r="J57" s="87">
        <v>26</v>
      </c>
      <c r="K57" s="73"/>
      <c r="L57" s="73"/>
      <c r="M57" s="73"/>
    </row>
    <row r="58" spans="1:13" x14ac:dyDescent="0.2">
      <c r="A58" s="896"/>
      <c r="B58" s="87">
        <v>7</v>
      </c>
      <c r="C58" s="73"/>
      <c r="D58" s="73"/>
      <c r="E58" s="73"/>
      <c r="F58" s="87">
        <v>17</v>
      </c>
      <c r="G58" s="73"/>
      <c r="H58" s="73"/>
      <c r="I58" s="73"/>
      <c r="J58" s="87">
        <v>27</v>
      </c>
      <c r="K58" s="73"/>
      <c r="L58" s="73"/>
      <c r="M58" s="73"/>
    </row>
    <row r="59" spans="1:13" x14ac:dyDescent="0.2">
      <c r="A59" s="896"/>
      <c r="B59" s="87">
        <v>8</v>
      </c>
      <c r="C59" s="73"/>
      <c r="D59" s="73"/>
      <c r="E59" s="73"/>
      <c r="F59" s="87">
        <v>18</v>
      </c>
      <c r="G59" s="73"/>
      <c r="H59" s="73"/>
      <c r="I59" s="73"/>
      <c r="J59" s="87">
        <v>28</v>
      </c>
      <c r="K59" s="73"/>
      <c r="L59" s="73"/>
      <c r="M59" s="73"/>
    </row>
    <row r="60" spans="1:13" x14ac:dyDescent="0.2">
      <c r="A60" s="896"/>
      <c r="B60" s="87">
        <v>9</v>
      </c>
      <c r="C60" s="73"/>
      <c r="D60" s="73"/>
      <c r="E60" s="73"/>
      <c r="F60" s="87">
        <v>19</v>
      </c>
      <c r="G60" s="73"/>
      <c r="H60" s="73"/>
      <c r="I60" s="73"/>
      <c r="J60" s="87">
        <v>29</v>
      </c>
      <c r="K60" s="73"/>
      <c r="L60" s="73"/>
      <c r="M60" s="73"/>
    </row>
    <row r="61" spans="1:13" x14ac:dyDescent="0.2">
      <c r="A61" s="896"/>
      <c r="B61" s="87">
        <v>10</v>
      </c>
      <c r="C61" s="73"/>
      <c r="D61" s="73"/>
      <c r="E61" s="73"/>
      <c r="F61" s="87">
        <v>20</v>
      </c>
      <c r="G61" s="73"/>
      <c r="H61" s="73"/>
      <c r="I61" s="73"/>
      <c r="J61" s="87" t="s">
        <v>374</v>
      </c>
      <c r="K61" s="73"/>
      <c r="L61" s="73"/>
      <c r="M61" s="73"/>
    </row>
    <row r="62" spans="1:13" x14ac:dyDescent="0.2">
      <c r="A62" s="117" t="s">
        <v>370</v>
      </c>
      <c r="B62" s="6"/>
      <c r="C62" s="6"/>
      <c r="D62" s="6"/>
      <c r="E62" s="6"/>
      <c r="F62" s="6"/>
      <c r="G62" s="6"/>
      <c r="H62" s="6"/>
      <c r="I62" s="6"/>
      <c r="J62" s="6"/>
      <c r="K62" s="6"/>
      <c r="L62" s="6"/>
      <c r="M62" s="6"/>
    </row>
    <row r="63" spans="1:13" x14ac:dyDescent="0.2">
      <c r="A63" s="112"/>
      <c r="B63" s="6"/>
      <c r="C63" s="6"/>
      <c r="D63" s="6"/>
      <c r="E63" s="6"/>
      <c r="F63" s="6"/>
      <c r="G63" s="6"/>
      <c r="H63" s="6"/>
      <c r="I63" s="6"/>
      <c r="J63" s="6"/>
      <c r="K63" s="6"/>
      <c r="L63" s="6"/>
      <c r="M63" s="6"/>
    </row>
    <row r="64" spans="1:13" x14ac:dyDescent="0.2">
      <c r="A64" s="112"/>
      <c r="B64" s="6"/>
      <c r="C64" s="6"/>
      <c r="D64" s="6"/>
      <c r="E64" s="6"/>
      <c r="F64" s="6"/>
      <c r="G64" s="6"/>
      <c r="H64" s="6"/>
      <c r="I64" s="6"/>
      <c r="J64" s="6"/>
      <c r="K64" s="6"/>
      <c r="L64" s="6"/>
      <c r="M64" s="6"/>
    </row>
    <row r="65" spans="1:13" x14ac:dyDescent="0.2">
      <c r="A65" s="112"/>
      <c r="B65" s="6"/>
      <c r="C65" s="6"/>
      <c r="D65" s="6"/>
      <c r="E65" s="6"/>
      <c r="F65" s="6"/>
      <c r="G65" s="6"/>
      <c r="H65" s="6"/>
      <c r="I65" s="6"/>
      <c r="J65" s="6"/>
      <c r="K65" s="6"/>
      <c r="L65" s="6"/>
      <c r="M65" s="6"/>
    </row>
    <row r="66" spans="1:13" x14ac:dyDescent="0.2">
      <c r="A66" s="112"/>
      <c r="B66" s="6"/>
      <c r="C66" s="6"/>
      <c r="D66" s="6"/>
      <c r="E66" s="6"/>
      <c r="F66" s="6"/>
      <c r="G66" s="6"/>
      <c r="H66" s="6"/>
      <c r="I66" s="6"/>
      <c r="J66" s="6"/>
      <c r="K66" s="6"/>
      <c r="L66" s="6"/>
      <c r="M66" s="6"/>
    </row>
    <row r="67" spans="1:13" x14ac:dyDescent="0.2">
      <c r="A67" s="112"/>
      <c r="B67" s="6"/>
      <c r="C67" s="6"/>
      <c r="D67" s="6"/>
      <c r="E67" s="6"/>
      <c r="F67" s="6"/>
      <c r="G67" s="6"/>
      <c r="H67" s="6"/>
      <c r="I67" s="6"/>
      <c r="J67" s="6"/>
      <c r="K67" s="6"/>
      <c r="L67" s="6"/>
      <c r="M67" s="6"/>
    </row>
    <row r="68" spans="1:13" x14ac:dyDescent="0.2">
      <c r="A68" s="112"/>
      <c r="B68" s="6"/>
      <c r="C68" s="6"/>
      <c r="D68" s="6"/>
      <c r="E68" s="6"/>
      <c r="F68" s="6"/>
      <c r="G68" s="6"/>
      <c r="H68" s="6"/>
      <c r="I68" s="6"/>
      <c r="J68" s="6"/>
      <c r="K68" s="6"/>
      <c r="L68" s="6"/>
      <c r="M68" s="6"/>
    </row>
    <row r="69" spans="1:13" x14ac:dyDescent="0.2">
      <c r="A69" s="112"/>
      <c r="B69" s="6"/>
      <c r="C69" s="6"/>
      <c r="D69" s="6"/>
      <c r="E69" s="6"/>
      <c r="F69" s="112"/>
      <c r="G69" s="6"/>
      <c r="H69" s="6"/>
      <c r="I69" s="6"/>
      <c r="J69" s="6"/>
      <c r="K69" s="6"/>
      <c r="L69" s="6"/>
      <c r="M69" s="6"/>
    </row>
    <row r="70" spans="1:13" x14ac:dyDescent="0.2">
      <c r="A70" s="112"/>
      <c r="B70" s="6"/>
      <c r="C70" s="6"/>
      <c r="D70" s="6"/>
      <c r="E70" s="6"/>
      <c r="F70" s="6"/>
      <c r="G70" s="6"/>
      <c r="H70" s="6"/>
      <c r="I70" s="6"/>
      <c r="J70" s="6"/>
      <c r="K70" s="6"/>
      <c r="L70" s="6"/>
      <c r="M70" s="6"/>
    </row>
    <row r="71" spans="1:13" x14ac:dyDescent="0.2">
      <c r="A71" s="112"/>
      <c r="B71" s="6"/>
      <c r="C71" s="6"/>
      <c r="D71" s="6"/>
      <c r="E71" s="6"/>
      <c r="F71" s="6"/>
      <c r="G71" s="6"/>
      <c r="H71" s="6"/>
      <c r="I71" s="6"/>
      <c r="J71" s="6"/>
      <c r="K71" s="6"/>
      <c r="L71" s="6"/>
      <c r="M71" s="6"/>
    </row>
    <row r="72" spans="1:13" x14ac:dyDescent="0.2">
      <c r="A72" s="112"/>
      <c r="B72" s="6"/>
      <c r="C72" s="6"/>
      <c r="D72" s="6"/>
      <c r="E72" s="6"/>
      <c r="F72" s="6"/>
      <c r="G72" s="6"/>
      <c r="H72" s="6"/>
      <c r="I72" s="6"/>
      <c r="J72" s="6"/>
      <c r="K72" s="6"/>
      <c r="L72" s="6"/>
      <c r="M72" s="6"/>
    </row>
    <row r="73" spans="1:13" x14ac:dyDescent="0.2">
      <c r="A73" s="112"/>
      <c r="B73" s="6"/>
      <c r="C73" s="6"/>
      <c r="D73" s="6"/>
      <c r="E73" s="6"/>
      <c r="F73" s="6"/>
      <c r="G73" s="6"/>
      <c r="H73" s="6"/>
      <c r="I73" s="6"/>
      <c r="J73" s="6"/>
      <c r="K73" s="6"/>
      <c r="L73" s="6"/>
      <c r="M73" s="6"/>
    </row>
    <row r="74" spans="1:13" x14ac:dyDescent="0.2">
      <c r="A74" s="112"/>
      <c r="B74" s="6"/>
      <c r="C74" s="6"/>
      <c r="D74" s="6"/>
      <c r="E74" s="6"/>
      <c r="F74" s="6"/>
      <c r="G74" s="6"/>
      <c r="H74" s="6"/>
      <c r="I74" s="6"/>
      <c r="J74" s="6"/>
      <c r="K74" s="6"/>
      <c r="L74" s="6"/>
      <c r="M74" s="6"/>
    </row>
    <row r="75" spans="1:13" x14ac:dyDescent="0.2">
      <c r="A75" s="85" t="s">
        <v>159</v>
      </c>
      <c r="B75" s="984" t="s">
        <v>160</v>
      </c>
      <c r="C75" s="985"/>
      <c r="D75" s="983" t="s">
        <v>180</v>
      </c>
      <c r="E75" s="983"/>
      <c r="F75" s="984" t="s">
        <v>160</v>
      </c>
      <c r="G75" s="985"/>
      <c r="H75" s="983" t="s">
        <v>180</v>
      </c>
      <c r="I75" s="983"/>
      <c r="J75" s="984" t="s">
        <v>160</v>
      </c>
      <c r="K75" s="985"/>
      <c r="L75" s="983" t="s">
        <v>180</v>
      </c>
      <c r="M75" s="983"/>
    </row>
    <row r="76" spans="1:13" ht="15.75" x14ac:dyDescent="0.3">
      <c r="A76" s="86" t="s">
        <v>149</v>
      </c>
      <c r="B76" s="83" t="s">
        <v>149</v>
      </c>
      <c r="C76" s="83" t="s">
        <v>162</v>
      </c>
      <c r="D76" s="401" t="s">
        <v>675</v>
      </c>
      <c r="E76" s="420" t="s">
        <v>674</v>
      </c>
      <c r="F76" s="83" t="s">
        <v>149</v>
      </c>
      <c r="G76" s="83" t="s">
        <v>162</v>
      </c>
      <c r="H76" s="401" t="s">
        <v>675</v>
      </c>
      <c r="I76" s="420" t="s">
        <v>674</v>
      </c>
      <c r="J76" s="83" t="s">
        <v>149</v>
      </c>
      <c r="K76" s="83" t="s">
        <v>162</v>
      </c>
      <c r="L76" s="401" t="s">
        <v>675</v>
      </c>
      <c r="M76" s="420" t="s">
        <v>674</v>
      </c>
    </row>
    <row r="77" spans="1:13" x14ac:dyDescent="0.2">
      <c r="A77" s="896" t="s">
        <v>352</v>
      </c>
      <c r="B77" s="87">
        <v>1</v>
      </c>
      <c r="C77" s="118"/>
      <c r="D77" s="119"/>
      <c r="E77" s="119"/>
      <c r="F77" s="87">
        <v>11</v>
      </c>
      <c r="G77" s="118"/>
      <c r="H77" s="119"/>
      <c r="I77" s="119"/>
      <c r="J77" s="87">
        <v>21</v>
      </c>
      <c r="K77" s="118"/>
      <c r="L77" s="119"/>
      <c r="M77" s="119"/>
    </row>
    <row r="78" spans="1:13" x14ac:dyDescent="0.2">
      <c r="A78" s="896"/>
      <c r="B78" s="87">
        <v>2</v>
      </c>
      <c r="C78" s="118"/>
      <c r="D78" s="119"/>
      <c r="E78" s="119"/>
      <c r="F78" s="87">
        <v>12</v>
      </c>
      <c r="G78" s="118"/>
      <c r="H78" s="119"/>
      <c r="I78" s="119"/>
      <c r="J78" s="87">
        <v>22</v>
      </c>
      <c r="K78" s="118"/>
      <c r="L78" s="119"/>
      <c r="M78" s="119"/>
    </row>
    <row r="79" spans="1:13" x14ac:dyDescent="0.2">
      <c r="A79" s="896"/>
      <c r="B79" s="87">
        <v>3</v>
      </c>
      <c r="C79" s="118"/>
      <c r="D79" s="119"/>
      <c r="E79" s="119"/>
      <c r="F79" s="87">
        <v>13</v>
      </c>
      <c r="G79" s="118"/>
      <c r="H79" s="119"/>
      <c r="I79" s="119"/>
      <c r="J79" s="87">
        <v>23</v>
      </c>
      <c r="K79" s="118"/>
      <c r="L79" s="119"/>
      <c r="M79" s="119"/>
    </row>
    <row r="80" spans="1:13" x14ac:dyDescent="0.2">
      <c r="A80" s="896"/>
      <c r="B80" s="87">
        <v>4</v>
      </c>
      <c r="C80" s="118"/>
      <c r="D80" s="119"/>
      <c r="E80" s="119"/>
      <c r="F80" s="87">
        <v>14</v>
      </c>
      <c r="G80" s="118"/>
      <c r="H80" s="119"/>
      <c r="I80" s="119"/>
      <c r="J80" s="87">
        <v>24</v>
      </c>
      <c r="K80" s="118"/>
      <c r="L80" s="119"/>
      <c r="M80" s="119"/>
    </row>
    <row r="81" spans="1:13" x14ac:dyDescent="0.2">
      <c r="A81" s="896"/>
      <c r="B81" s="87">
        <v>5</v>
      </c>
      <c r="C81" s="118"/>
      <c r="D81" s="119"/>
      <c r="E81" s="119"/>
      <c r="F81" s="87">
        <v>15</v>
      </c>
      <c r="G81" s="118"/>
      <c r="H81" s="119"/>
      <c r="I81" s="119"/>
      <c r="J81" s="87">
        <v>25</v>
      </c>
      <c r="K81" s="118"/>
      <c r="L81" s="119"/>
      <c r="M81" s="119"/>
    </row>
    <row r="82" spans="1:13" x14ac:dyDescent="0.2">
      <c r="A82" s="896"/>
      <c r="B82" s="87">
        <v>6</v>
      </c>
      <c r="C82" s="118"/>
      <c r="D82" s="119"/>
      <c r="E82" s="119"/>
      <c r="F82" s="87">
        <v>16</v>
      </c>
      <c r="G82" s="118"/>
      <c r="H82" s="119"/>
      <c r="I82" s="119"/>
      <c r="J82" s="87">
        <v>26</v>
      </c>
      <c r="K82" s="118"/>
      <c r="L82" s="119"/>
      <c r="M82" s="119"/>
    </row>
    <row r="83" spans="1:13" x14ac:dyDescent="0.2">
      <c r="A83" s="896"/>
      <c r="B83" s="87">
        <v>7</v>
      </c>
      <c r="C83" s="118"/>
      <c r="D83" s="119"/>
      <c r="E83" s="119"/>
      <c r="F83" s="87">
        <v>17</v>
      </c>
      <c r="G83" s="118"/>
      <c r="H83" s="119"/>
      <c r="I83" s="119"/>
      <c r="J83" s="87">
        <v>27</v>
      </c>
      <c r="K83" s="118"/>
      <c r="L83" s="119"/>
      <c r="M83" s="119"/>
    </row>
    <row r="84" spans="1:13" x14ac:dyDescent="0.2">
      <c r="A84" s="896"/>
      <c r="B84" s="87">
        <v>8</v>
      </c>
      <c r="C84" s="118"/>
      <c r="D84" s="119"/>
      <c r="E84" s="119"/>
      <c r="F84" s="87">
        <v>18</v>
      </c>
      <c r="G84" s="118"/>
      <c r="H84" s="119"/>
      <c r="I84" s="119"/>
      <c r="J84" s="87">
        <v>28</v>
      </c>
      <c r="K84" s="118"/>
      <c r="L84" s="119"/>
      <c r="M84" s="119"/>
    </row>
    <row r="85" spans="1:13" x14ac:dyDescent="0.2">
      <c r="A85" s="896"/>
      <c r="B85" s="87">
        <v>9</v>
      </c>
      <c r="C85" s="118"/>
      <c r="D85" s="119"/>
      <c r="E85" s="119"/>
      <c r="F85" s="87">
        <v>19</v>
      </c>
      <c r="G85" s="118"/>
      <c r="H85" s="119"/>
      <c r="I85" s="119"/>
      <c r="J85" s="87">
        <v>29</v>
      </c>
      <c r="K85" s="118"/>
      <c r="L85" s="119"/>
      <c r="M85" s="119"/>
    </row>
    <row r="86" spans="1:13" x14ac:dyDescent="0.2">
      <c r="A86" s="896"/>
      <c r="B86" s="87">
        <v>10</v>
      </c>
      <c r="C86" s="118"/>
      <c r="D86" s="119"/>
      <c r="E86" s="119"/>
      <c r="F86" s="87">
        <v>20</v>
      </c>
      <c r="G86" s="118"/>
      <c r="H86" s="119"/>
      <c r="I86" s="119"/>
      <c r="J86" s="87" t="s">
        <v>374</v>
      </c>
      <c r="K86" s="118"/>
      <c r="L86" s="119"/>
      <c r="M86" s="119"/>
    </row>
    <row r="87" spans="1:13" x14ac:dyDescent="0.2">
      <c r="A87" s="112"/>
      <c r="B87" s="6"/>
      <c r="C87" s="6"/>
      <c r="D87" s="6"/>
      <c r="E87" s="6"/>
      <c r="F87" s="6"/>
      <c r="G87" s="6"/>
      <c r="H87" s="6"/>
      <c r="I87" s="6"/>
      <c r="J87" s="6"/>
      <c r="K87" s="6"/>
      <c r="L87" s="6"/>
      <c r="M87" s="6"/>
    </row>
    <row r="88" spans="1:13" x14ac:dyDescent="0.2">
      <c r="A88" s="896" t="s">
        <v>353</v>
      </c>
      <c r="B88" s="87">
        <v>1</v>
      </c>
      <c r="C88" s="1"/>
      <c r="D88" s="1"/>
      <c r="E88" s="1"/>
      <c r="F88" s="87">
        <v>11</v>
      </c>
      <c r="G88" s="1"/>
      <c r="H88" s="1"/>
      <c r="I88" s="1"/>
      <c r="J88" s="87">
        <v>21</v>
      </c>
      <c r="K88" s="1"/>
      <c r="L88" s="1"/>
      <c r="M88" s="1"/>
    </row>
    <row r="89" spans="1:13" x14ac:dyDescent="0.2">
      <c r="A89" s="896"/>
      <c r="B89" s="87">
        <v>2</v>
      </c>
      <c r="C89" s="1"/>
      <c r="D89" s="1"/>
      <c r="E89" s="1"/>
      <c r="F89" s="87">
        <v>12</v>
      </c>
      <c r="G89" s="1"/>
      <c r="H89" s="1"/>
      <c r="I89" s="1"/>
      <c r="J89" s="87">
        <v>22</v>
      </c>
      <c r="K89" s="1"/>
      <c r="L89" s="1"/>
      <c r="M89" s="1"/>
    </row>
    <row r="90" spans="1:13" x14ac:dyDescent="0.2">
      <c r="A90" s="896"/>
      <c r="B90" s="87">
        <v>3</v>
      </c>
      <c r="C90" s="1"/>
      <c r="D90" s="1"/>
      <c r="E90" s="1"/>
      <c r="F90" s="87">
        <v>13</v>
      </c>
      <c r="G90" s="1"/>
      <c r="H90" s="1"/>
      <c r="I90" s="1"/>
      <c r="J90" s="87">
        <v>23</v>
      </c>
      <c r="K90" s="1"/>
      <c r="L90" s="1"/>
      <c r="M90" s="1"/>
    </row>
    <row r="91" spans="1:13" x14ac:dyDescent="0.2">
      <c r="A91" s="896"/>
      <c r="B91" s="87">
        <v>4</v>
      </c>
      <c r="C91" s="1"/>
      <c r="D91" s="1"/>
      <c r="E91" s="1"/>
      <c r="F91" s="87">
        <v>14</v>
      </c>
      <c r="G91" s="1"/>
      <c r="H91" s="1"/>
      <c r="I91" s="1"/>
      <c r="J91" s="87">
        <v>24</v>
      </c>
      <c r="K91" s="1"/>
      <c r="L91" s="1"/>
      <c r="M91" s="1"/>
    </row>
    <row r="92" spans="1:13" x14ac:dyDescent="0.2">
      <c r="A92" s="896"/>
      <c r="B92" s="87">
        <v>5</v>
      </c>
      <c r="C92" s="1"/>
      <c r="D92" s="1"/>
      <c r="E92" s="1"/>
      <c r="F92" s="87">
        <v>15</v>
      </c>
      <c r="G92" s="1"/>
      <c r="H92" s="1"/>
      <c r="I92" s="1"/>
      <c r="J92" s="87">
        <v>25</v>
      </c>
      <c r="K92" s="1"/>
      <c r="L92" s="1"/>
      <c r="M92" s="1"/>
    </row>
    <row r="93" spans="1:13" x14ac:dyDescent="0.2">
      <c r="A93" s="896"/>
      <c r="B93" s="87">
        <v>6</v>
      </c>
      <c r="C93" s="1"/>
      <c r="D93" s="1"/>
      <c r="E93" s="1"/>
      <c r="F93" s="87">
        <v>16</v>
      </c>
      <c r="G93" s="1"/>
      <c r="H93" s="1"/>
      <c r="I93" s="1"/>
      <c r="J93" s="87">
        <v>26</v>
      </c>
      <c r="K93" s="1"/>
      <c r="L93" s="1"/>
      <c r="M93" s="1"/>
    </row>
    <row r="94" spans="1:13" x14ac:dyDescent="0.2">
      <c r="A94" s="896"/>
      <c r="B94" s="87">
        <v>7</v>
      </c>
      <c r="C94" s="1"/>
      <c r="D94" s="1"/>
      <c r="E94" s="1"/>
      <c r="F94" s="87">
        <v>17</v>
      </c>
      <c r="G94" s="1"/>
      <c r="H94" s="1"/>
      <c r="I94" s="1"/>
      <c r="J94" s="87">
        <v>27</v>
      </c>
      <c r="K94" s="1"/>
      <c r="L94" s="1"/>
      <c r="M94" s="1"/>
    </row>
    <row r="95" spans="1:13" x14ac:dyDescent="0.2">
      <c r="A95" s="896"/>
      <c r="B95" s="87">
        <v>8</v>
      </c>
      <c r="C95" s="1"/>
      <c r="D95" s="1"/>
      <c r="E95" s="1"/>
      <c r="F95" s="87">
        <v>18</v>
      </c>
      <c r="G95" s="1"/>
      <c r="H95" s="1"/>
      <c r="I95" s="1"/>
      <c r="J95" s="87">
        <v>28</v>
      </c>
      <c r="K95" s="1"/>
      <c r="L95" s="1"/>
      <c r="M95" s="1"/>
    </row>
    <row r="96" spans="1:13" x14ac:dyDescent="0.2">
      <c r="A96" s="896"/>
      <c r="B96" s="87">
        <v>9</v>
      </c>
      <c r="C96" s="1"/>
      <c r="D96" s="1"/>
      <c r="E96" s="1"/>
      <c r="F96" s="87">
        <v>19</v>
      </c>
      <c r="G96" s="1"/>
      <c r="H96" s="1"/>
      <c r="I96" s="1"/>
      <c r="J96" s="87">
        <v>29</v>
      </c>
      <c r="K96" s="1"/>
      <c r="L96" s="1"/>
      <c r="M96" s="1"/>
    </row>
    <row r="97" spans="1:13" x14ac:dyDescent="0.2">
      <c r="A97" s="896"/>
      <c r="B97" s="87">
        <v>10</v>
      </c>
      <c r="C97" s="1"/>
      <c r="D97" s="1"/>
      <c r="E97" s="1"/>
      <c r="F97" s="87">
        <v>20</v>
      </c>
      <c r="G97" s="1"/>
      <c r="H97" s="1"/>
      <c r="I97" s="1"/>
      <c r="J97" s="87" t="s">
        <v>374</v>
      </c>
      <c r="K97" s="1"/>
      <c r="L97" s="1"/>
      <c r="M97" s="1"/>
    </row>
    <row r="98" spans="1:13" x14ac:dyDescent="0.2">
      <c r="A98" s="127" t="s">
        <v>376</v>
      </c>
      <c r="B98" s="3"/>
      <c r="C98" s="3"/>
      <c r="D98" s="3"/>
      <c r="E98" s="3"/>
      <c r="F98" s="3"/>
      <c r="G98" s="3"/>
      <c r="H98" s="3"/>
      <c r="I98" s="3"/>
      <c r="J98" s="3"/>
      <c r="K98" s="3"/>
      <c r="L98" s="3"/>
      <c r="M98" s="3"/>
    </row>
    <row r="99" spans="1:13" x14ac:dyDescent="0.2">
      <c r="A99" s="117" t="s">
        <v>181</v>
      </c>
      <c r="B99" s="6"/>
      <c r="C99" s="6"/>
      <c r="D99" s="6"/>
      <c r="E99" s="6"/>
      <c r="F99" s="6"/>
      <c r="G99" s="6"/>
      <c r="H99" s="6"/>
      <c r="I99" s="6"/>
      <c r="J99" s="6"/>
      <c r="K99" s="6"/>
      <c r="L99" s="6"/>
      <c r="M99" s="6"/>
    </row>
    <row r="100" spans="1:13" x14ac:dyDescent="0.2">
      <c r="A100" s="112"/>
      <c r="B100" s="6"/>
      <c r="C100" s="6"/>
      <c r="D100" s="6"/>
      <c r="E100" s="6"/>
      <c r="F100" s="6"/>
      <c r="G100" s="6"/>
      <c r="H100" s="6"/>
      <c r="I100" s="6"/>
      <c r="J100" s="6"/>
      <c r="K100" s="6"/>
      <c r="L100" s="6"/>
      <c r="M100" s="6"/>
    </row>
    <row r="101" spans="1:13" x14ac:dyDescent="0.2">
      <c r="A101" s="112"/>
      <c r="B101" s="6"/>
      <c r="C101" s="6"/>
      <c r="D101" s="6"/>
      <c r="E101" s="6"/>
      <c r="F101" s="6"/>
      <c r="G101" s="6"/>
      <c r="H101" s="6"/>
      <c r="I101" s="6"/>
      <c r="J101" s="6"/>
      <c r="K101" s="6"/>
      <c r="L101" s="6"/>
      <c r="M101" s="6"/>
    </row>
    <row r="102" spans="1:13" x14ac:dyDescent="0.2">
      <c r="A102" s="112"/>
      <c r="B102" s="6"/>
      <c r="C102" s="6"/>
      <c r="D102" s="6"/>
      <c r="E102" s="6"/>
      <c r="F102" s="6"/>
      <c r="G102" s="6"/>
      <c r="H102" s="6"/>
      <c r="I102" s="6"/>
      <c r="J102" s="6"/>
      <c r="K102" s="6"/>
      <c r="L102" s="6"/>
      <c r="M102" s="6"/>
    </row>
    <row r="103" spans="1:13" x14ac:dyDescent="0.2">
      <c r="A103" s="112"/>
      <c r="B103" s="6"/>
      <c r="C103" s="6"/>
      <c r="D103" s="6"/>
      <c r="E103" s="6"/>
      <c r="F103" s="6"/>
      <c r="G103" s="6"/>
      <c r="H103" s="6"/>
      <c r="I103" s="6"/>
      <c r="J103" s="6"/>
      <c r="K103" s="6"/>
      <c r="L103" s="6"/>
      <c r="M103" s="6"/>
    </row>
    <row r="104" spans="1:13" x14ac:dyDescent="0.2">
      <c r="A104" s="112"/>
      <c r="B104" s="6"/>
      <c r="C104" s="6"/>
      <c r="D104" s="6"/>
      <c r="E104" s="6"/>
      <c r="F104" s="6"/>
      <c r="G104" s="6"/>
      <c r="H104" s="6"/>
      <c r="I104" s="6"/>
      <c r="J104" s="6"/>
      <c r="K104" s="6"/>
      <c r="L104" s="6"/>
      <c r="M104" s="6"/>
    </row>
    <row r="105" spans="1:13" x14ac:dyDescent="0.2">
      <c r="A105" s="112"/>
      <c r="B105" s="6"/>
      <c r="C105" s="6"/>
      <c r="D105" s="6"/>
      <c r="E105" s="6"/>
      <c r="F105" s="6"/>
      <c r="G105" s="6"/>
      <c r="H105" s="6"/>
      <c r="I105" s="6"/>
      <c r="J105" s="6"/>
      <c r="K105" s="6"/>
      <c r="L105" s="6"/>
      <c r="M105" s="6"/>
    </row>
    <row r="106" spans="1:13" x14ac:dyDescent="0.2">
      <c r="A106" s="112"/>
      <c r="B106" s="6"/>
      <c r="C106" s="6"/>
      <c r="D106" s="6"/>
      <c r="E106" s="6"/>
      <c r="F106" s="6"/>
      <c r="G106" s="6"/>
      <c r="H106" s="6"/>
      <c r="I106" s="6"/>
      <c r="J106" s="6"/>
      <c r="K106" s="6"/>
      <c r="L106" s="6"/>
      <c r="M106" s="6"/>
    </row>
    <row r="107" spans="1:13" x14ac:dyDescent="0.2">
      <c r="A107" s="112"/>
      <c r="B107" s="6"/>
      <c r="C107" s="6"/>
      <c r="D107" s="6"/>
      <c r="E107" s="6"/>
      <c r="F107" s="6"/>
      <c r="G107" s="6"/>
      <c r="H107" s="6"/>
      <c r="I107" s="6"/>
      <c r="J107" s="6"/>
      <c r="K107" s="6"/>
      <c r="L107" s="6"/>
      <c r="M107" s="6"/>
    </row>
    <row r="108" spans="1:13" x14ac:dyDescent="0.2">
      <c r="A108" s="112"/>
      <c r="B108" s="6"/>
      <c r="C108" s="6"/>
      <c r="D108" s="6"/>
      <c r="E108" s="6"/>
      <c r="F108" s="6"/>
      <c r="G108" s="6"/>
      <c r="H108" s="6"/>
      <c r="I108" s="6"/>
      <c r="J108" s="6"/>
      <c r="K108" s="6"/>
      <c r="L108" s="6"/>
      <c r="M108" s="6"/>
    </row>
    <row r="109" spans="1:13" x14ac:dyDescent="0.2">
      <c r="A109" s="91"/>
      <c r="B109" s="6"/>
      <c r="C109" s="6"/>
      <c r="D109" s="6"/>
      <c r="E109" s="6"/>
      <c r="F109" s="6"/>
      <c r="G109" s="6"/>
      <c r="H109" s="6"/>
      <c r="I109" s="6"/>
      <c r="J109" s="144" t="str">
        <f>A114</f>
        <v>GT1</v>
      </c>
      <c r="K109" s="145" t="s">
        <v>372</v>
      </c>
      <c r="L109" s="146" t="str">
        <f>A114</f>
        <v>GT1</v>
      </c>
      <c r="M109" s="147" t="s">
        <v>373</v>
      </c>
    </row>
    <row r="110" spans="1:13" x14ac:dyDescent="0.2">
      <c r="A110" s="6" t="s">
        <v>745</v>
      </c>
      <c r="B110" s="6"/>
      <c r="C110" s="6"/>
      <c r="D110" s="6"/>
      <c r="E110" s="6"/>
      <c r="F110" s="6"/>
      <c r="G110" s="6"/>
      <c r="H110" s="6"/>
      <c r="K110" s="73"/>
      <c r="M110" s="73"/>
    </row>
    <row r="111" spans="1:13" x14ac:dyDescent="0.2">
      <c r="A111" s="6"/>
      <c r="B111" s="5"/>
      <c r="C111" s="5"/>
      <c r="D111" s="5"/>
      <c r="E111" s="5"/>
      <c r="F111" s="5"/>
      <c r="G111" s="5"/>
      <c r="H111" s="5"/>
      <c r="I111" s="5"/>
      <c r="J111" s="992"/>
      <c r="K111" s="992"/>
    </row>
    <row r="112" spans="1:13" ht="15.75" x14ac:dyDescent="0.3">
      <c r="A112" s="99" t="s">
        <v>159</v>
      </c>
      <c r="B112" s="85" t="s">
        <v>183</v>
      </c>
      <c r="C112" s="984" t="s">
        <v>682</v>
      </c>
      <c r="D112" s="990"/>
      <c r="E112" s="991"/>
      <c r="F112" s="984" t="s">
        <v>365</v>
      </c>
      <c r="G112" s="985"/>
      <c r="H112" s="993" t="s">
        <v>375</v>
      </c>
      <c r="I112" s="994"/>
      <c r="J112" s="994"/>
      <c r="K112" s="995"/>
    </row>
    <row r="113" spans="1:11" x14ac:dyDescent="0.2">
      <c r="A113" s="100" t="s">
        <v>149</v>
      </c>
      <c r="B113" s="86" t="s">
        <v>149</v>
      </c>
      <c r="C113" s="92" t="s">
        <v>184</v>
      </c>
      <c r="D113" s="85" t="s">
        <v>172</v>
      </c>
      <c r="E113" s="85" t="s">
        <v>182</v>
      </c>
      <c r="F113" s="85" t="s">
        <v>172</v>
      </c>
      <c r="G113" s="85" t="s">
        <v>182</v>
      </c>
      <c r="H113" s="85" t="s">
        <v>172</v>
      </c>
      <c r="I113" s="85" t="s">
        <v>182</v>
      </c>
      <c r="J113" s="85" t="s">
        <v>185</v>
      </c>
      <c r="K113" s="85" t="s">
        <v>186</v>
      </c>
    </row>
    <row r="114" spans="1:11" x14ac:dyDescent="0.2">
      <c r="A114" s="898" t="s">
        <v>155</v>
      </c>
      <c r="B114" s="101">
        <v>1</v>
      </c>
      <c r="C114" s="93" t="str">
        <f t="shared" ref="C114:C123" si="0">IF(D41="","",D41)</f>
        <v/>
      </c>
      <c r="D114" s="93" t="str">
        <f t="shared" ref="D114:E143" si="1">IF(C333="","",C333)</f>
        <v/>
      </c>
      <c r="E114" s="93" t="str">
        <f t="shared" si="1"/>
        <v/>
      </c>
      <c r="F114" s="93" t="str">
        <f t="shared" ref="F114:F143" si="2">IF($C114="","",IF(D114="","",D114-$C114))</f>
        <v/>
      </c>
      <c r="G114" s="93" t="str">
        <f t="shared" ref="G114:G143" si="3">IF($C114="","",IF(E114="","",E114-$C114))</f>
        <v/>
      </c>
      <c r="H114" s="986" t="str">
        <f>IF(COUNT(F114:F143)=COUNT($B114:$B143),AVERAGE(F114:F143),"")</f>
        <v/>
      </c>
      <c r="I114" s="986" t="str">
        <f>IF(COUNT(G114:G143)=COUNT($B114:$B143),AVERAGE(G114:G143),"")</f>
        <v/>
      </c>
      <c r="J114" s="986" t="str">
        <f>IF(B28="","",B28)</f>
        <v/>
      </c>
      <c r="K114" s="986" t="str">
        <f>IF(C28="","",C28)</f>
        <v/>
      </c>
    </row>
    <row r="115" spans="1:11" x14ac:dyDescent="0.2">
      <c r="A115" s="899"/>
      <c r="B115" s="102">
        <v>2</v>
      </c>
      <c r="C115" s="93" t="str">
        <f t="shared" si="0"/>
        <v/>
      </c>
      <c r="D115" s="93" t="str">
        <f t="shared" si="1"/>
        <v/>
      </c>
      <c r="E115" s="93" t="str">
        <f t="shared" si="1"/>
        <v/>
      </c>
      <c r="F115" s="93" t="str">
        <f t="shared" si="2"/>
        <v/>
      </c>
      <c r="G115" s="93" t="str">
        <f t="shared" si="3"/>
        <v/>
      </c>
      <c r="H115" s="986"/>
      <c r="I115" s="986"/>
      <c r="J115" s="986"/>
      <c r="K115" s="986"/>
    </row>
    <row r="116" spans="1:11" x14ac:dyDescent="0.2">
      <c r="A116" s="899"/>
      <c r="B116" s="102">
        <v>3</v>
      </c>
      <c r="C116" s="93" t="str">
        <f t="shared" si="0"/>
        <v/>
      </c>
      <c r="D116" s="93" t="str">
        <f t="shared" si="1"/>
        <v/>
      </c>
      <c r="E116" s="93" t="str">
        <f t="shared" si="1"/>
        <v/>
      </c>
      <c r="F116" s="93" t="str">
        <f t="shared" si="2"/>
        <v/>
      </c>
      <c r="G116" s="93" t="str">
        <f t="shared" si="3"/>
        <v/>
      </c>
      <c r="H116" s="986"/>
      <c r="I116" s="986"/>
      <c r="J116" s="986"/>
      <c r="K116" s="986"/>
    </row>
    <row r="117" spans="1:11" x14ac:dyDescent="0.2">
      <c r="A117" s="899"/>
      <c r="B117" s="102">
        <v>4</v>
      </c>
      <c r="C117" s="93" t="str">
        <f t="shared" si="0"/>
        <v/>
      </c>
      <c r="D117" s="93" t="str">
        <f t="shared" si="1"/>
        <v/>
      </c>
      <c r="E117" s="93" t="str">
        <f t="shared" si="1"/>
        <v/>
      </c>
      <c r="F117" s="93" t="str">
        <f t="shared" si="2"/>
        <v/>
      </c>
      <c r="G117" s="93" t="str">
        <f t="shared" si="3"/>
        <v/>
      </c>
      <c r="H117" s="986"/>
      <c r="I117" s="986"/>
      <c r="J117" s="986"/>
      <c r="K117" s="986"/>
    </row>
    <row r="118" spans="1:11" x14ac:dyDescent="0.2">
      <c r="A118" s="899"/>
      <c r="B118" s="102">
        <v>5</v>
      </c>
      <c r="C118" s="93" t="str">
        <f t="shared" si="0"/>
        <v/>
      </c>
      <c r="D118" s="93" t="str">
        <f t="shared" si="1"/>
        <v/>
      </c>
      <c r="E118" s="93" t="str">
        <f t="shared" si="1"/>
        <v/>
      </c>
      <c r="F118" s="93" t="str">
        <f t="shared" si="2"/>
        <v/>
      </c>
      <c r="G118" s="93" t="str">
        <f t="shared" si="3"/>
        <v/>
      </c>
      <c r="H118" s="986"/>
      <c r="I118" s="986"/>
      <c r="J118" s="986"/>
      <c r="K118" s="986"/>
    </row>
    <row r="119" spans="1:11" x14ac:dyDescent="0.2">
      <c r="A119" s="899"/>
      <c r="B119" s="102">
        <v>6</v>
      </c>
      <c r="C119" s="93" t="str">
        <f t="shared" si="0"/>
        <v/>
      </c>
      <c r="D119" s="93" t="str">
        <f t="shared" si="1"/>
        <v/>
      </c>
      <c r="E119" s="93" t="str">
        <f t="shared" si="1"/>
        <v/>
      </c>
      <c r="F119" s="93" t="str">
        <f t="shared" si="2"/>
        <v/>
      </c>
      <c r="G119" s="93" t="str">
        <f t="shared" si="3"/>
        <v/>
      </c>
      <c r="H119" s="986"/>
      <c r="I119" s="986"/>
      <c r="J119" s="986"/>
      <c r="K119" s="986"/>
    </row>
    <row r="120" spans="1:11" x14ac:dyDescent="0.2">
      <c r="A120" s="899"/>
      <c r="B120" s="102">
        <v>7</v>
      </c>
      <c r="C120" s="93" t="str">
        <f t="shared" si="0"/>
        <v/>
      </c>
      <c r="D120" s="93" t="str">
        <f t="shared" si="1"/>
        <v/>
      </c>
      <c r="E120" s="93" t="str">
        <f t="shared" si="1"/>
        <v/>
      </c>
      <c r="F120" s="93" t="str">
        <f t="shared" si="2"/>
        <v/>
      </c>
      <c r="G120" s="93" t="str">
        <f t="shared" si="3"/>
        <v/>
      </c>
      <c r="H120" s="986"/>
      <c r="I120" s="986"/>
      <c r="J120" s="986"/>
      <c r="K120" s="986"/>
    </row>
    <row r="121" spans="1:11" x14ac:dyDescent="0.2">
      <c r="A121" s="899"/>
      <c r="B121" s="102">
        <v>8</v>
      </c>
      <c r="C121" s="93" t="str">
        <f t="shared" si="0"/>
        <v/>
      </c>
      <c r="D121" s="93" t="str">
        <f t="shared" si="1"/>
        <v/>
      </c>
      <c r="E121" s="93" t="str">
        <f t="shared" si="1"/>
        <v/>
      </c>
      <c r="F121" s="93" t="str">
        <f t="shared" si="2"/>
        <v/>
      </c>
      <c r="G121" s="93" t="str">
        <f t="shared" si="3"/>
        <v/>
      </c>
      <c r="H121" s="986"/>
      <c r="I121" s="986"/>
      <c r="J121" s="986"/>
      <c r="K121" s="986"/>
    </row>
    <row r="122" spans="1:11" x14ac:dyDescent="0.2">
      <c r="A122" s="899"/>
      <c r="B122" s="102">
        <v>9</v>
      </c>
      <c r="C122" s="93" t="str">
        <f t="shared" si="0"/>
        <v/>
      </c>
      <c r="D122" s="93" t="str">
        <f t="shared" si="1"/>
        <v/>
      </c>
      <c r="E122" s="93" t="str">
        <f t="shared" si="1"/>
        <v/>
      </c>
      <c r="F122" s="93" t="str">
        <f t="shared" si="2"/>
        <v/>
      </c>
      <c r="G122" s="93" t="str">
        <f t="shared" si="3"/>
        <v/>
      </c>
      <c r="H122" s="986"/>
      <c r="I122" s="986"/>
      <c r="J122" s="986"/>
      <c r="K122" s="986"/>
    </row>
    <row r="123" spans="1:11" x14ac:dyDescent="0.2">
      <c r="A123" s="899"/>
      <c r="B123" s="102">
        <v>10</v>
      </c>
      <c r="C123" s="93" t="str">
        <f t="shared" si="0"/>
        <v/>
      </c>
      <c r="D123" s="93" t="str">
        <f t="shared" si="1"/>
        <v/>
      </c>
      <c r="E123" s="93" t="str">
        <f t="shared" si="1"/>
        <v/>
      </c>
      <c r="F123" s="93" t="str">
        <f t="shared" si="2"/>
        <v/>
      </c>
      <c r="G123" s="93" t="str">
        <f t="shared" si="3"/>
        <v/>
      </c>
      <c r="H123" s="986"/>
      <c r="I123" s="986"/>
      <c r="J123" s="986"/>
      <c r="K123" s="986"/>
    </row>
    <row r="124" spans="1:11" x14ac:dyDescent="0.2">
      <c r="A124" s="899"/>
      <c r="B124" s="102">
        <v>11</v>
      </c>
      <c r="C124" s="93" t="str">
        <f t="shared" ref="C124:C133" si="4">IF(H41="","",H41)</f>
        <v/>
      </c>
      <c r="D124" s="93" t="str">
        <f t="shared" si="1"/>
        <v/>
      </c>
      <c r="E124" s="93" t="str">
        <f t="shared" si="1"/>
        <v/>
      </c>
      <c r="F124" s="93" t="str">
        <f t="shared" si="2"/>
        <v/>
      </c>
      <c r="G124" s="93" t="str">
        <f t="shared" si="3"/>
        <v/>
      </c>
      <c r="H124" s="986"/>
      <c r="I124" s="986"/>
      <c r="J124" s="986"/>
      <c r="K124" s="986"/>
    </row>
    <row r="125" spans="1:11" x14ac:dyDescent="0.2">
      <c r="A125" s="899"/>
      <c r="B125" s="102">
        <v>12</v>
      </c>
      <c r="C125" s="93" t="str">
        <f t="shared" si="4"/>
        <v/>
      </c>
      <c r="D125" s="93" t="str">
        <f t="shared" si="1"/>
        <v/>
      </c>
      <c r="E125" s="93" t="str">
        <f t="shared" si="1"/>
        <v/>
      </c>
      <c r="F125" s="93" t="str">
        <f t="shared" si="2"/>
        <v/>
      </c>
      <c r="G125" s="93" t="str">
        <f t="shared" si="3"/>
        <v/>
      </c>
      <c r="H125" s="986"/>
      <c r="I125" s="986"/>
      <c r="J125" s="986"/>
      <c r="K125" s="986"/>
    </row>
    <row r="126" spans="1:11" x14ac:dyDescent="0.2">
      <c r="A126" s="899"/>
      <c r="B126" s="102">
        <v>13</v>
      </c>
      <c r="C126" s="93" t="str">
        <f t="shared" si="4"/>
        <v/>
      </c>
      <c r="D126" s="93" t="str">
        <f t="shared" si="1"/>
        <v/>
      </c>
      <c r="E126" s="93" t="str">
        <f t="shared" si="1"/>
        <v/>
      </c>
      <c r="F126" s="93" t="str">
        <f t="shared" si="2"/>
        <v/>
      </c>
      <c r="G126" s="93" t="str">
        <f t="shared" si="3"/>
        <v/>
      </c>
      <c r="H126" s="986"/>
      <c r="I126" s="986"/>
      <c r="J126" s="986"/>
      <c r="K126" s="986"/>
    </row>
    <row r="127" spans="1:11" x14ac:dyDescent="0.2">
      <c r="A127" s="899"/>
      <c r="B127" s="102">
        <v>14</v>
      </c>
      <c r="C127" s="93" t="str">
        <f t="shared" si="4"/>
        <v/>
      </c>
      <c r="D127" s="93" t="str">
        <f t="shared" si="1"/>
        <v/>
      </c>
      <c r="E127" s="93" t="str">
        <f t="shared" si="1"/>
        <v/>
      </c>
      <c r="F127" s="93" t="str">
        <f t="shared" si="2"/>
        <v/>
      </c>
      <c r="G127" s="93" t="str">
        <f t="shared" si="3"/>
        <v/>
      </c>
      <c r="H127" s="986"/>
      <c r="I127" s="986"/>
      <c r="J127" s="986"/>
      <c r="K127" s="986"/>
    </row>
    <row r="128" spans="1:11" x14ac:dyDescent="0.2">
      <c r="A128" s="899"/>
      <c r="B128" s="102">
        <v>15</v>
      </c>
      <c r="C128" s="93" t="str">
        <f t="shared" si="4"/>
        <v/>
      </c>
      <c r="D128" s="93" t="str">
        <f t="shared" si="1"/>
        <v/>
      </c>
      <c r="E128" s="93" t="str">
        <f t="shared" si="1"/>
        <v/>
      </c>
      <c r="F128" s="93" t="str">
        <f t="shared" si="2"/>
        <v/>
      </c>
      <c r="G128" s="93" t="str">
        <f t="shared" si="3"/>
        <v/>
      </c>
      <c r="H128" s="986"/>
      <c r="I128" s="986"/>
      <c r="J128" s="986"/>
      <c r="K128" s="986"/>
    </row>
    <row r="129" spans="1:13" x14ac:dyDescent="0.2">
      <c r="A129" s="899"/>
      <c r="B129" s="102">
        <v>16</v>
      </c>
      <c r="C129" s="93" t="str">
        <f t="shared" si="4"/>
        <v/>
      </c>
      <c r="D129" s="93" t="str">
        <f t="shared" si="1"/>
        <v/>
      </c>
      <c r="E129" s="93" t="str">
        <f t="shared" si="1"/>
        <v/>
      </c>
      <c r="F129" s="93" t="str">
        <f t="shared" si="2"/>
        <v/>
      </c>
      <c r="G129" s="93" t="str">
        <f t="shared" si="3"/>
        <v/>
      </c>
      <c r="H129" s="986"/>
      <c r="I129" s="986"/>
      <c r="J129" s="986"/>
      <c r="K129" s="986"/>
    </row>
    <row r="130" spans="1:13" x14ac:dyDescent="0.2">
      <c r="A130" s="899"/>
      <c r="B130" s="102">
        <v>17</v>
      </c>
      <c r="C130" s="93" t="str">
        <f t="shared" si="4"/>
        <v/>
      </c>
      <c r="D130" s="93" t="str">
        <f t="shared" si="1"/>
        <v/>
      </c>
      <c r="E130" s="93" t="str">
        <f t="shared" si="1"/>
        <v/>
      </c>
      <c r="F130" s="93" t="str">
        <f t="shared" si="2"/>
        <v/>
      </c>
      <c r="G130" s="93" t="str">
        <f t="shared" si="3"/>
        <v/>
      </c>
      <c r="H130" s="986"/>
      <c r="I130" s="986"/>
      <c r="J130" s="986"/>
      <c r="K130" s="986"/>
    </row>
    <row r="131" spans="1:13" x14ac:dyDescent="0.2">
      <c r="A131" s="899"/>
      <c r="B131" s="102">
        <v>18</v>
      </c>
      <c r="C131" s="93" t="str">
        <f t="shared" si="4"/>
        <v/>
      </c>
      <c r="D131" s="93" t="str">
        <f t="shared" si="1"/>
        <v/>
      </c>
      <c r="E131" s="93" t="str">
        <f t="shared" si="1"/>
        <v/>
      </c>
      <c r="F131" s="93" t="str">
        <f t="shared" si="2"/>
        <v/>
      </c>
      <c r="G131" s="93" t="str">
        <f t="shared" si="3"/>
        <v/>
      </c>
      <c r="H131" s="986"/>
      <c r="I131" s="986"/>
      <c r="J131" s="986"/>
      <c r="K131" s="986"/>
    </row>
    <row r="132" spans="1:13" x14ac:dyDescent="0.2">
      <c r="A132" s="899"/>
      <c r="B132" s="102">
        <v>19</v>
      </c>
      <c r="C132" s="93" t="str">
        <f t="shared" si="4"/>
        <v/>
      </c>
      <c r="D132" s="93" t="str">
        <f t="shared" si="1"/>
        <v/>
      </c>
      <c r="E132" s="93" t="str">
        <f t="shared" si="1"/>
        <v/>
      </c>
      <c r="F132" s="93" t="str">
        <f t="shared" si="2"/>
        <v/>
      </c>
      <c r="G132" s="93" t="str">
        <f t="shared" si="3"/>
        <v/>
      </c>
      <c r="H132" s="986"/>
      <c r="I132" s="986"/>
      <c r="J132" s="986"/>
      <c r="K132" s="986"/>
    </row>
    <row r="133" spans="1:13" x14ac:dyDescent="0.2">
      <c r="A133" s="899"/>
      <c r="B133" s="102">
        <v>20</v>
      </c>
      <c r="C133" s="93" t="str">
        <f t="shared" si="4"/>
        <v/>
      </c>
      <c r="D133" s="93" t="str">
        <f t="shared" si="1"/>
        <v/>
      </c>
      <c r="E133" s="93" t="str">
        <f t="shared" si="1"/>
        <v/>
      </c>
      <c r="F133" s="93" t="str">
        <f t="shared" si="2"/>
        <v/>
      </c>
      <c r="G133" s="93" t="str">
        <f t="shared" si="3"/>
        <v/>
      </c>
      <c r="H133" s="986"/>
      <c r="I133" s="986"/>
      <c r="J133" s="986"/>
      <c r="K133" s="986"/>
    </row>
    <row r="134" spans="1:13" x14ac:dyDescent="0.2">
      <c r="A134" s="899"/>
      <c r="B134" s="102">
        <v>21</v>
      </c>
      <c r="C134" s="93" t="str">
        <f t="shared" ref="C134:C143" si="5">IF(L41="","",L41)</f>
        <v/>
      </c>
      <c r="D134" s="93" t="str">
        <f t="shared" si="1"/>
        <v/>
      </c>
      <c r="E134" s="93" t="str">
        <f t="shared" si="1"/>
        <v/>
      </c>
      <c r="F134" s="93" t="str">
        <f t="shared" si="2"/>
        <v/>
      </c>
      <c r="G134" s="93" t="str">
        <f t="shared" si="3"/>
        <v/>
      </c>
      <c r="H134" s="986"/>
      <c r="I134" s="986"/>
      <c r="J134" s="986"/>
      <c r="K134" s="986"/>
    </row>
    <row r="135" spans="1:13" x14ac:dyDescent="0.2">
      <c r="A135" s="899"/>
      <c r="B135" s="102">
        <v>22</v>
      </c>
      <c r="C135" s="93" t="str">
        <f t="shared" si="5"/>
        <v/>
      </c>
      <c r="D135" s="93" t="str">
        <f t="shared" si="1"/>
        <v/>
      </c>
      <c r="E135" s="93" t="str">
        <f t="shared" si="1"/>
        <v/>
      </c>
      <c r="F135" s="93" t="str">
        <f t="shared" si="2"/>
        <v/>
      </c>
      <c r="G135" s="93" t="str">
        <f t="shared" si="3"/>
        <v/>
      </c>
      <c r="H135" s="986"/>
      <c r="I135" s="986"/>
      <c r="J135" s="986"/>
      <c r="K135" s="986"/>
    </row>
    <row r="136" spans="1:13" x14ac:dyDescent="0.2">
      <c r="A136" s="899"/>
      <c r="B136" s="102">
        <v>23</v>
      </c>
      <c r="C136" s="93" t="str">
        <f t="shared" si="5"/>
        <v/>
      </c>
      <c r="D136" s="93" t="str">
        <f t="shared" si="1"/>
        <v/>
      </c>
      <c r="E136" s="93" t="str">
        <f t="shared" si="1"/>
        <v/>
      </c>
      <c r="F136" s="93" t="str">
        <f t="shared" si="2"/>
        <v/>
      </c>
      <c r="G136" s="93" t="str">
        <f t="shared" si="3"/>
        <v/>
      </c>
      <c r="H136" s="986"/>
      <c r="I136" s="986"/>
      <c r="J136" s="986"/>
      <c r="K136" s="986"/>
    </row>
    <row r="137" spans="1:13" x14ac:dyDescent="0.2">
      <c r="A137" s="899"/>
      <c r="B137" s="102">
        <v>24</v>
      </c>
      <c r="C137" s="93" t="str">
        <f t="shared" si="5"/>
        <v/>
      </c>
      <c r="D137" s="93" t="str">
        <f t="shared" si="1"/>
        <v/>
      </c>
      <c r="E137" s="93" t="str">
        <f t="shared" si="1"/>
        <v/>
      </c>
      <c r="F137" s="93" t="str">
        <f t="shared" si="2"/>
        <v/>
      </c>
      <c r="G137" s="93" t="str">
        <f t="shared" si="3"/>
        <v/>
      </c>
      <c r="H137" s="986"/>
      <c r="I137" s="986"/>
      <c r="J137" s="986"/>
      <c r="K137" s="986"/>
    </row>
    <row r="138" spans="1:13" x14ac:dyDescent="0.2">
      <c r="A138" s="899"/>
      <c r="B138" s="102">
        <v>25</v>
      </c>
      <c r="C138" s="93" t="str">
        <f t="shared" si="5"/>
        <v/>
      </c>
      <c r="D138" s="93" t="str">
        <f t="shared" si="1"/>
        <v/>
      </c>
      <c r="E138" s="93" t="str">
        <f t="shared" si="1"/>
        <v/>
      </c>
      <c r="F138" s="93" t="str">
        <f t="shared" si="2"/>
        <v/>
      </c>
      <c r="G138" s="93" t="str">
        <f t="shared" si="3"/>
        <v/>
      </c>
      <c r="H138" s="986"/>
      <c r="I138" s="986"/>
      <c r="J138" s="986"/>
      <c r="K138" s="986"/>
    </row>
    <row r="139" spans="1:13" x14ac:dyDescent="0.2">
      <c r="A139" s="899"/>
      <c r="B139" s="102">
        <v>26</v>
      </c>
      <c r="C139" s="93" t="str">
        <f t="shared" si="5"/>
        <v/>
      </c>
      <c r="D139" s="93" t="str">
        <f t="shared" si="1"/>
        <v/>
      </c>
      <c r="E139" s="93" t="str">
        <f t="shared" si="1"/>
        <v/>
      </c>
      <c r="F139" s="93" t="str">
        <f t="shared" si="2"/>
        <v/>
      </c>
      <c r="G139" s="93" t="str">
        <f t="shared" si="3"/>
        <v/>
      </c>
      <c r="H139" s="986"/>
      <c r="I139" s="986"/>
      <c r="J139" s="986"/>
      <c r="K139" s="986"/>
    </row>
    <row r="140" spans="1:13" x14ac:dyDescent="0.2">
      <c r="A140" s="899"/>
      <c r="B140" s="102">
        <v>27</v>
      </c>
      <c r="C140" s="93" t="str">
        <f t="shared" si="5"/>
        <v/>
      </c>
      <c r="D140" s="93" t="str">
        <f t="shared" si="1"/>
        <v/>
      </c>
      <c r="E140" s="93" t="str">
        <f t="shared" si="1"/>
        <v/>
      </c>
      <c r="F140" s="93" t="str">
        <f t="shared" si="2"/>
        <v/>
      </c>
      <c r="G140" s="93" t="str">
        <f t="shared" si="3"/>
        <v/>
      </c>
      <c r="H140" s="986"/>
      <c r="I140" s="986"/>
      <c r="J140" s="986"/>
      <c r="K140" s="986"/>
    </row>
    <row r="141" spans="1:13" x14ac:dyDescent="0.2">
      <c r="A141" s="899"/>
      <c r="B141" s="102">
        <v>28</v>
      </c>
      <c r="C141" s="93" t="str">
        <f t="shared" si="5"/>
        <v/>
      </c>
      <c r="D141" s="93" t="str">
        <f t="shared" si="1"/>
        <v/>
      </c>
      <c r="E141" s="93" t="str">
        <f t="shared" si="1"/>
        <v/>
      </c>
      <c r="F141" s="93" t="str">
        <f t="shared" si="2"/>
        <v/>
      </c>
      <c r="G141" s="93" t="str">
        <f t="shared" si="3"/>
        <v/>
      </c>
      <c r="H141" s="986"/>
      <c r="I141" s="986"/>
      <c r="J141" s="986"/>
      <c r="K141" s="986"/>
    </row>
    <row r="142" spans="1:13" x14ac:dyDescent="0.2">
      <c r="A142" s="899"/>
      <c r="B142" s="102">
        <v>29</v>
      </c>
      <c r="C142" s="93" t="str">
        <f t="shared" si="5"/>
        <v/>
      </c>
      <c r="D142" s="93" t="str">
        <f t="shared" si="1"/>
        <v/>
      </c>
      <c r="E142" s="93" t="str">
        <f t="shared" si="1"/>
        <v/>
      </c>
      <c r="F142" s="93" t="str">
        <f t="shared" si="2"/>
        <v/>
      </c>
      <c r="G142" s="93" t="str">
        <f t="shared" si="3"/>
        <v/>
      </c>
      <c r="H142" s="986"/>
      <c r="I142" s="986"/>
      <c r="J142" s="986"/>
      <c r="K142" s="986"/>
    </row>
    <row r="143" spans="1:13" x14ac:dyDescent="0.2">
      <c r="A143" s="900"/>
      <c r="B143" s="102" t="s">
        <v>374</v>
      </c>
      <c r="C143" s="93" t="str">
        <f t="shared" si="5"/>
        <v/>
      </c>
      <c r="D143" s="93" t="str">
        <f t="shared" si="1"/>
        <v/>
      </c>
      <c r="E143" s="93" t="str">
        <f t="shared" si="1"/>
        <v/>
      </c>
      <c r="F143" s="93" t="str">
        <f t="shared" si="2"/>
        <v/>
      </c>
      <c r="G143" s="93" t="str">
        <f t="shared" si="3"/>
        <v/>
      </c>
      <c r="H143" s="986"/>
      <c r="I143" s="986"/>
      <c r="J143" s="986"/>
      <c r="K143" s="986"/>
    </row>
    <row r="144" spans="1:13" x14ac:dyDescent="0.2">
      <c r="A144" s="97" t="s">
        <v>371</v>
      </c>
      <c r="B144" s="6"/>
      <c r="C144" s="6"/>
      <c r="D144" s="6"/>
      <c r="E144" s="6"/>
      <c r="F144" s="6"/>
      <c r="G144" s="6"/>
      <c r="H144" s="6"/>
      <c r="I144" s="6"/>
      <c r="J144" s="6"/>
      <c r="K144" s="6"/>
      <c r="L144" s="6"/>
      <c r="M144" s="6"/>
    </row>
    <row r="145" spans="1:13" x14ac:dyDescent="0.2">
      <c r="A145" s="91"/>
      <c r="B145" s="6"/>
      <c r="C145" s="6"/>
      <c r="D145" s="6"/>
      <c r="E145" s="6"/>
      <c r="F145" s="6"/>
      <c r="G145" s="6"/>
      <c r="H145" s="6"/>
      <c r="I145" s="6"/>
      <c r="J145" s="144" t="str">
        <f>A150</f>
        <v>GT2</v>
      </c>
      <c r="K145" s="145" t="s">
        <v>372</v>
      </c>
      <c r="L145" s="146" t="str">
        <f>A150</f>
        <v>GT2</v>
      </c>
      <c r="M145" s="147" t="s">
        <v>373</v>
      </c>
    </row>
    <row r="146" spans="1:13" x14ac:dyDescent="0.2">
      <c r="A146" s="6" t="s">
        <v>745</v>
      </c>
      <c r="B146" s="6"/>
      <c r="C146" s="6"/>
      <c r="D146" s="6"/>
      <c r="E146" s="6"/>
      <c r="F146" s="6"/>
      <c r="G146" s="6"/>
      <c r="H146" s="6"/>
      <c r="K146" s="73"/>
      <c r="M146" s="73"/>
    </row>
    <row r="147" spans="1:13" x14ac:dyDescent="0.2">
      <c r="A147" s="6"/>
      <c r="B147" s="5"/>
      <c r="C147" s="5"/>
      <c r="D147" s="5"/>
      <c r="E147" s="5"/>
      <c r="F147" s="5"/>
      <c r="G147" s="5"/>
      <c r="H147" s="5"/>
      <c r="I147" s="5"/>
      <c r="J147" s="992"/>
      <c r="K147" s="992"/>
    </row>
    <row r="148" spans="1:13" ht="15.75" x14ac:dyDescent="0.3">
      <c r="A148" s="99" t="s">
        <v>159</v>
      </c>
      <c r="B148" s="85" t="s">
        <v>183</v>
      </c>
      <c r="C148" s="984" t="s">
        <v>682</v>
      </c>
      <c r="D148" s="990"/>
      <c r="E148" s="991"/>
      <c r="F148" s="984" t="s">
        <v>365</v>
      </c>
      <c r="G148" s="985"/>
      <c r="H148" s="993" t="s">
        <v>375</v>
      </c>
      <c r="I148" s="994"/>
      <c r="J148" s="994"/>
      <c r="K148" s="995"/>
    </row>
    <row r="149" spans="1:13" x14ac:dyDescent="0.2">
      <c r="A149" s="100" t="s">
        <v>149</v>
      </c>
      <c r="B149" s="86" t="s">
        <v>149</v>
      </c>
      <c r="C149" s="92" t="s">
        <v>184</v>
      </c>
      <c r="D149" s="85" t="s">
        <v>172</v>
      </c>
      <c r="E149" s="85" t="s">
        <v>182</v>
      </c>
      <c r="F149" s="85" t="s">
        <v>172</v>
      </c>
      <c r="G149" s="85" t="s">
        <v>182</v>
      </c>
      <c r="H149" s="85" t="s">
        <v>172</v>
      </c>
      <c r="I149" s="85" t="s">
        <v>182</v>
      </c>
      <c r="J149" s="85" t="s">
        <v>185</v>
      </c>
      <c r="K149" s="85" t="s">
        <v>186</v>
      </c>
    </row>
    <row r="150" spans="1:13" x14ac:dyDescent="0.2">
      <c r="A150" s="898" t="s">
        <v>156</v>
      </c>
      <c r="B150" s="101">
        <v>1</v>
      </c>
      <c r="C150" s="93" t="str">
        <f>IF(D52="","",D52)</f>
        <v/>
      </c>
      <c r="D150" s="93" t="str">
        <f t="shared" ref="D150:E179" si="6">IF(C369="","",C369)</f>
        <v/>
      </c>
      <c r="E150" s="93" t="str">
        <f t="shared" si="6"/>
        <v/>
      </c>
      <c r="F150" s="93" t="str">
        <f t="shared" ref="F150:F179" si="7">IF($C150="","",IF(D150="","",D150-$C150))</f>
        <v/>
      </c>
      <c r="G150" s="93" t="str">
        <f t="shared" ref="G150:G179" si="8">IF($C150="","",IF(E150="","",E150-$C150))</f>
        <v/>
      </c>
      <c r="H150" s="986" t="str">
        <f>IF(COUNT(F150:F179)=COUNT($B150:$B179),AVERAGE(F150:F179),"")</f>
        <v/>
      </c>
      <c r="I150" s="986" t="str">
        <f>IF(COUNT(G150:G179)=COUNT($B150:$B179),AVERAGE(G150:G179),"")</f>
        <v/>
      </c>
      <c r="J150" s="986" t="str">
        <f>IF(B29="","",B29)</f>
        <v/>
      </c>
      <c r="K150" s="986" t="str">
        <f>IF(C29="","",C29)</f>
        <v/>
      </c>
    </row>
    <row r="151" spans="1:13" x14ac:dyDescent="0.2">
      <c r="A151" s="899"/>
      <c r="B151" s="102">
        <v>2</v>
      </c>
      <c r="C151" s="93" t="str">
        <f t="shared" ref="C151:C159" si="9">IF(D53="","",D53)</f>
        <v/>
      </c>
      <c r="D151" s="93" t="str">
        <f t="shared" si="6"/>
        <v/>
      </c>
      <c r="E151" s="93" t="str">
        <f t="shared" si="6"/>
        <v/>
      </c>
      <c r="F151" s="93" t="str">
        <f t="shared" si="7"/>
        <v/>
      </c>
      <c r="G151" s="93" t="str">
        <f t="shared" si="8"/>
        <v/>
      </c>
      <c r="H151" s="986"/>
      <c r="I151" s="986"/>
      <c r="J151" s="986"/>
      <c r="K151" s="986"/>
    </row>
    <row r="152" spans="1:13" x14ac:dyDescent="0.2">
      <c r="A152" s="899"/>
      <c r="B152" s="102">
        <v>3</v>
      </c>
      <c r="C152" s="93" t="str">
        <f t="shared" si="9"/>
        <v/>
      </c>
      <c r="D152" s="93" t="str">
        <f t="shared" si="6"/>
        <v/>
      </c>
      <c r="E152" s="93" t="str">
        <f t="shared" si="6"/>
        <v/>
      </c>
      <c r="F152" s="93" t="str">
        <f t="shared" si="7"/>
        <v/>
      </c>
      <c r="G152" s="93" t="str">
        <f t="shared" si="8"/>
        <v/>
      </c>
      <c r="H152" s="986"/>
      <c r="I152" s="986"/>
      <c r="J152" s="986"/>
      <c r="K152" s="986"/>
    </row>
    <row r="153" spans="1:13" x14ac:dyDescent="0.2">
      <c r="A153" s="899"/>
      <c r="B153" s="102">
        <v>4</v>
      </c>
      <c r="C153" s="93" t="str">
        <f t="shared" si="9"/>
        <v/>
      </c>
      <c r="D153" s="93" t="str">
        <f t="shared" si="6"/>
        <v/>
      </c>
      <c r="E153" s="93" t="str">
        <f t="shared" si="6"/>
        <v/>
      </c>
      <c r="F153" s="93" t="str">
        <f t="shared" si="7"/>
        <v/>
      </c>
      <c r="G153" s="93" t="str">
        <f t="shared" si="8"/>
        <v/>
      </c>
      <c r="H153" s="986"/>
      <c r="I153" s="986"/>
      <c r="J153" s="986"/>
      <c r="K153" s="986"/>
    </row>
    <row r="154" spans="1:13" x14ac:dyDescent="0.2">
      <c r="A154" s="899"/>
      <c r="B154" s="102">
        <v>5</v>
      </c>
      <c r="C154" s="93" t="str">
        <f t="shared" si="9"/>
        <v/>
      </c>
      <c r="D154" s="93" t="str">
        <f t="shared" si="6"/>
        <v/>
      </c>
      <c r="E154" s="93" t="str">
        <f t="shared" si="6"/>
        <v/>
      </c>
      <c r="F154" s="93" t="str">
        <f t="shared" si="7"/>
        <v/>
      </c>
      <c r="G154" s="93" t="str">
        <f t="shared" si="8"/>
        <v/>
      </c>
      <c r="H154" s="986"/>
      <c r="I154" s="986"/>
      <c r="J154" s="986"/>
      <c r="K154" s="986"/>
    </row>
    <row r="155" spans="1:13" x14ac:dyDescent="0.2">
      <c r="A155" s="899"/>
      <c r="B155" s="102">
        <v>6</v>
      </c>
      <c r="C155" s="93" t="str">
        <f t="shared" si="9"/>
        <v/>
      </c>
      <c r="D155" s="93" t="str">
        <f t="shared" si="6"/>
        <v/>
      </c>
      <c r="E155" s="93" t="str">
        <f t="shared" si="6"/>
        <v/>
      </c>
      <c r="F155" s="93" t="str">
        <f t="shared" si="7"/>
        <v/>
      </c>
      <c r="G155" s="93" t="str">
        <f t="shared" si="8"/>
        <v/>
      </c>
      <c r="H155" s="986"/>
      <c r="I155" s="986"/>
      <c r="J155" s="986"/>
      <c r="K155" s="986"/>
    </row>
    <row r="156" spans="1:13" x14ac:dyDescent="0.2">
      <c r="A156" s="899"/>
      <c r="B156" s="102">
        <v>7</v>
      </c>
      <c r="C156" s="93" t="str">
        <f t="shared" si="9"/>
        <v/>
      </c>
      <c r="D156" s="93" t="str">
        <f t="shared" si="6"/>
        <v/>
      </c>
      <c r="E156" s="93" t="str">
        <f t="shared" si="6"/>
        <v/>
      </c>
      <c r="F156" s="93" t="str">
        <f t="shared" si="7"/>
        <v/>
      </c>
      <c r="G156" s="93" t="str">
        <f t="shared" si="8"/>
        <v/>
      </c>
      <c r="H156" s="986"/>
      <c r="I156" s="986"/>
      <c r="J156" s="986"/>
      <c r="K156" s="986"/>
    </row>
    <row r="157" spans="1:13" x14ac:dyDescent="0.2">
      <c r="A157" s="899"/>
      <c r="B157" s="102">
        <v>8</v>
      </c>
      <c r="C157" s="93" t="str">
        <f t="shared" si="9"/>
        <v/>
      </c>
      <c r="D157" s="93" t="str">
        <f t="shared" si="6"/>
        <v/>
      </c>
      <c r="E157" s="93" t="str">
        <f t="shared" si="6"/>
        <v/>
      </c>
      <c r="F157" s="93" t="str">
        <f t="shared" si="7"/>
        <v/>
      </c>
      <c r="G157" s="93" t="str">
        <f t="shared" si="8"/>
        <v/>
      </c>
      <c r="H157" s="986"/>
      <c r="I157" s="986"/>
      <c r="J157" s="986"/>
      <c r="K157" s="986"/>
    </row>
    <row r="158" spans="1:13" x14ac:dyDescent="0.2">
      <c r="A158" s="899"/>
      <c r="B158" s="102">
        <v>9</v>
      </c>
      <c r="C158" s="93" t="str">
        <f t="shared" si="9"/>
        <v/>
      </c>
      <c r="D158" s="93" t="str">
        <f t="shared" si="6"/>
        <v/>
      </c>
      <c r="E158" s="93" t="str">
        <f t="shared" si="6"/>
        <v/>
      </c>
      <c r="F158" s="93" t="str">
        <f t="shared" si="7"/>
        <v/>
      </c>
      <c r="G158" s="93" t="str">
        <f t="shared" si="8"/>
        <v/>
      </c>
      <c r="H158" s="986"/>
      <c r="I158" s="986"/>
      <c r="J158" s="986"/>
      <c r="K158" s="986"/>
    </row>
    <row r="159" spans="1:13" x14ac:dyDescent="0.2">
      <c r="A159" s="899"/>
      <c r="B159" s="102">
        <v>10</v>
      </c>
      <c r="C159" s="93" t="str">
        <f t="shared" si="9"/>
        <v/>
      </c>
      <c r="D159" s="93" t="str">
        <f t="shared" si="6"/>
        <v/>
      </c>
      <c r="E159" s="93" t="str">
        <f t="shared" si="6"/>
        <v/>
      </c>
      <c r="F159" s="93" t="str">
        <f t="shared" si="7"/>
        <v/>
      </c>
      <c r="G159" s="93" t="str">
        <f t="shared" si="8"/>
        <v/>
      </c>
      <c r="H159" s="986"/>
      <c r="I159" s="986"/>
      <c r="J159" s="986"/>
      <c r="K159" s="986"/>
    </row>
    <row r="160" spans="1:13" x14ac:dyDescent="0.2">
      <c r="A160" s="899"/>
      <c r="B160" s="102">
        <v>11</v>
      </c>
      <c r="C160" s="93" t="str">
        <f>IF(H52="","",H52)</f>
        <v/>
      </c>
      <c r="D160" s="93" t="str">
        <f t="shared" si="6"/>
        <v/>
      </c>
      <c r="E160" s="93" t="str">
        <f t="shared" si="6"/>
        <v/>
      </c>
      <c r="F160" s="93" t="str">
        <f t="shared" si="7"/>
        <v/>
      </c>
      <c r="G160" s="93" t="str">
        <f t="shared" si="8"/>
        <v/>
      </c>
      <c r="H160" s="986"/>
      <c r="I160" s="986"/>
      <c r="J160" s="986"/>
      <c r="K160" s="986"/>
    </row>
    <row r="161" spans="1:11" x14ac:dyDescent="0.2">
      <c r="A161" s="899"/>
      <c r="B161" s="102">
        <v>12</v>
      </c>
      <c r="C161" s="93" t="str">
        <f t="shared" ref="C161:C169" si="10">IF(H53="","",H53)</f>
        <v/>
      </c>
      <c r="D161" s="93" t="str">
        <f t="shared" si="6"/>
        <v/>
      </c>
      <c r="E161" s="93" t="str">
        <f t="shared" si="6"/>
        <v/>
      </c>
      <c r="F161" s="93" t="str">
        <f t="shared" si="7"/>
        <v/>
      </c>
      <c r="G161" s="93" t="str">
        <f t="shared" si="8"/>
        <v/>
      </c>
      <c r="H161" s="986"/>
      <c r="I161" s="986"/>
      <c r="J161" s="986"/>
      <c r="K161" s="986"/>
    </row>
    <row r="162" spans="1:11" x14ac:dyDescent="0.2">
      <c r="A162" s="899"/>
      <c r="B162" s="102">
        <v>13</v>
      </c>
      <c r="C162" s="93" t="str">
        <f t="shared" si="10"/>
        <v/>
      </c>
      <c r="D162" s="93" t="str">
        <f t="shared" si="6"/>
        <v/>
      </c>
      <c r="E162" s="93" t="str">
        <f t="shared" si="6"/>
        <v/>
      </c>
      <c r="F162" s="93" t="str">
        <f t="shared" si="7"/>
        <v/>
      </c>
      <c r="G162" s="93" t="str">
        <f t="shared" si="8"/>
        <v/>
      </c>
      <c r="H162" s="986"/>
      <c r="I162" s="986"/>
      <c r="J162" s="986"/>
      <c r="K162" s="986"/>
    </row>
    <row r="163" spans="1:11" x14ac:dyDescent="0.2">
      <c r="A163" s="899"/>
      <c r="B163" s="102">
        <v>14</v>
      </c>
      <c r="C163" s="93" t="str">
        <f t="shared" si="10"/>
        <v/>
      </c>
      <c r="D163" s="93" t="str">
        <f t="shared" si="6"/>
        <v/>
      </c>
      <c r="E163" s="93" t="str">
        <f t="shared" si="6"/>
        <v/>
      </c>
      <c r="F163" s="93" t="str">
        <f t="shared" si="7"/>
        <v/>
      </c>
      <c r="G163" s="93" t="str">
        <f t="shared" si="8"/>
        <v/>
      </c>
      <c r="H163" s="986"/>
      <c r="I163" s="986"/>
      <c r="J163" s="986"/>
      <c r="K163" s="986"/>
    </row>
    <row r="164" spans="1:11" x14ac:dyDescent="0.2">
      <c r="A164" s="899"/>
      <c r="B164" s="102">
        <v>15</v>
      </c>
      <c r="C164" s="93" t="str">
        <f t="shared" si="10"/>
        <v/>
      </c>
      <c r="D164" s="93" t="str">
        <f t="shared" si="6"/>
        <v/>
      </c>
      <c r="E164" s="93" t="str">
        <f t="shared" si="6"/>
        <v/>
      </c>
      <c r="F164" s="93" t="str">
        <f t="shared" si="7"/>
        <v/>
      </c>
      <c r="G164" s="93" t="str">
        <f t="shared" si="8"/>
        <v/>
      </c>
      <c r="H164" s="986"/>
      <c r="I164" s="986"/>
      <c r="J164" s="986"/>
      <c r="K164" s="986"/>
    </row>
    <row r="165" spans="1:11" x14ac:dyDescent="0.2">
      <c r="A165" s="899"/>
      <c r="B165" s="102">
        <v>16</v>
      </c>
      <c r="C165" s="93" t="str">
        <f t="shared" si="10"/>
        <v/>
      </c>
      <c r="D165" s="93" t="str">
        <f t="shared" si="6"/>
        <v/>
      </c>
      <c r="E165" s="93" t="str">
        <f t="shared" si="6"/>
        <v/>
      </c>
      <c r="F165" s="93" t="str">
        <f t="shared" si="7"/>
        <v/>
      </c>
      <c r="G165" s="93" t="str">
        <f t="shared" si="8"/>
        <v/>
      </c>
      <c r="H165" s="986"/>
      <c r="I165" s="986"/>
      <c r="J165" s="986"/>
      <c r="K165" s="986"/>
    </row>
    <row r="166" spans="1:11" x14ac:dyDescent="0.2">
      <c r="A166" s="899"/>
      <c r="B166" s="102">
        <v>17</v>
      </c>
      <c r="C166" s="93" t="str">
        <f t="shared" si="10"/>
        <v/>
      </c>
      <c r="D166" s="93" t="str">
        <f t="shared" si="6"/>
        <v/>
      </c>
      <c r="E166" s="93" t="str">
        <f t="shared" si="6"/>
        <v/>
      </c>
      <c r="F166" s="93" t="str">
        <f t="shared" si="7"/>
        <v/>
      </c>
      <c r="G166" s="93" t="str">
        <f t="shared" si="8"/>
        <v/>
      </c>
      <c r="H166" s="986"/>
      <c r="I166" s="986"/>
      <c r="J166" s="986"/>
      <c r="K166" s="986"/>
    </row>
    <row r="167" spans="1:11" x14ac:dyDescent="0.2">
      <c r="A167" s="899"/>
      <c r="B167" s="102">
        <v>18</v>
      </c>
      <c r="C167" s="93" t="str">
        <f t="shared" si="10"/>
        <v/>
      </c>
      <c r="D167" s="93" t="str">
        <f t="shared" si="6"/>
        <v/>
      </c>
      <c r="E167" s="93" t="str">
        <f t="shared" si="6"/>
        <v/>
      </c>
      <c r="F167" s="93" t="str">
        <f t="shared" si="7"/>
        <v/>
      </c>
      <c r="G167" s="93" t="str">
        <f t="shared" si="8"/>
        <v/>
      </c>
      <c r="H167" s="986"/>
      <c r="I167" s="986"/>
      <c r="J167" s="986"/>
      <c r="K167" s="986"/>
    </row>
    <row r="168" spans="1:11" x14ac:dyDescent="0.2">
      <c r="A168" s="899"/>
      <c r="B168" s="102">
        <v>19</v>
      </c>
      <c r="C168" s="93" t="str">
        <f t="shared" si="10"/>
        <v/>
      </c>
      <c r="D168" s="93" t="str">
        <f t="shared" si="6"/>
        <v/>
      </c>
      <c r="E168" s="93" t="str">
        <f t="shared" si="6"/>
        <v/>
      </c>
      <c r="F168" s="93" t="str">
        <f t="shared" si="7"/>
        <v/>
      </c>
      <c r="G168" s="93" t="str">
        <f t="shared" si="8"/>
        <v/>
      </c>
      <c r="H168" s="986"/>
      <c r="I168" s="986"/>
      <c r="J168" s="986"/>
      <c r="K168" s="986"/>
    </row>
    <row r="169" spans="1:11" x14ac:dyDescent="0.2">
      <c r="A169" s="899"/>
      <c r="B169" s="102">
        <v>20</v>
      </c>
      <c r="C169" s="93" t="str">
        <f t="shared" si="10"/>
        <v/>
      </c>
      <c r="D169" s="93" t="str">
        <f t="shared" si="6"/>
        <v/>
      </c>
      <c r="E169" s="93" t="str">
        <f t="shared" si="6"/>
        <v/>
      </c>
      <c r="F169" s="93" t="str">
        <f t="shared" si="7"/>
        <v/>
      </c>
      <c r="G169" s="93" t="str">
        <f t="shared" si="8"/>
        <v/>
      </c>
      <c r="H169" s="986"/>
      <c r="I169" s="986"/>
      <c r="J169" s="986"/>
      <c r="K169" s="986"/>
    </row>
    <row r="170" spans="1:11" x14ac:dyDescent="0.2">
      <c r="A170" s="899"/>
      <c r="B170" s="102">
        <v>21</v>
      </c>
      <c r="C170" s="93" t="str">
        <f>IF(L52="","",L52)</f>
        <v/>
      </c>
      <c r="D170" s="93" t="str">
        <f t="shared" si="6"/>
        <v/>
      </c>
      <c r="E170" s="93" t="str">
        <f t="shared" si="6"/>
        <v/>
      </c>
      <c r="F170" s="93" t="str">
        <f t="shared" si="7"/>
        <v/>
      </c>
      <c r="G170" s="93" t="str">
        <f t="shared" si="8"/>
        <v/>
      </c>
      <c r="H170" s="986"/>
      <c r="I170" s="986"/>
      <c r="J170" s="986"/>
      <c r="K170" s="986"/>
    </row>
    <row r="171" spans="1:11" x14ac:dyDescent="0.2">
      <c r="A171" s="899"/>
      <c r="B171" s="102">
        <v>22</v>
      </c>
      <c r="C171" s="93" t="str">
        <f t="shared" ref="C171:C179" si="11">IF(L53="","",L53)</f>
        <v/>
      </c>
      <c r="D171" s="93" t="str">
        <f t="shared" si="6"/>
        <v/>
      </c>
      <c r="E171" s="93" t="str">
        <f t="shared" si="6"/>
        <v/>
      </c>
      <c r="F171" s="93" t="str">
        <f t="shared" si="7"/>
        <v/>
      </c>
      <c r="G171" s="93" t="str">
        <f t="shared" si="8"/>
        <v/>
      </c>
      <c r="H171" s="986"/>
      <c r="I171" s="986"/>
      <c r="J171" s="986"/>
      <c r="K171" s="986"/>
    </row>
    <row r="172" spans="1:11" x14ac:dyDescent="0.2">
      <c r="A172" s="899"/>
      <c r="B172" s="102">
        <v>23</v>
      </c>
      <c r="C172" s="93" t="str">
        <f t="shared" si="11"/>
        <v/>
      </c>
      <c r="D172" s="93" t="str">
        <f t="shared" si="6"/>
        <v/>
      </c>
      <c r="E172" s="93" t="str">
        <f t="shared" si="6"/>
        <v/>
      </c>
      <c r="F172" s="93" t="str">
        <f t="shared" si="7"/>
        <v/>
      </c>
      <c r="G172" s="93" t="str">
        <f t="shared" si="8"/>
        <v/>
      </c>
      <c r="H172" s="986"/>
      <c r="I172" s="986"/>
      <c r="J172" s="986"/>
      <c r="K172" s="986"/>
    </row>
    <row r="173" spans="1:11" x14ac:dyDescent="0.2">
      <c r="A173" s="899"/>
      <c r="B173" s="102">
        <v>24</v>
      </c>
      <c r="C173" s="93" t="str">
        <f t="shared" si="11"/>
        <v/>
      </c>
      <c r="D173" s="93" t="str">
        <f t="shared" si="6"/>
        <v/>
      </c>
      <c r="E173" s="93" t="str">
        <f t="shared" si="6"/>
        <v/>
      </c>
      <c r="F173" s="93" t="str">
        <f t="shared" si="7"/>
        <v/>
      </c>
      <c r="G173" s="93" t="str">
        <f t="shared" si="8"/>
        <v/>
      </c>
      <c r="H173" s="986"/>
      <c r="I173" s="986"/>
      <c r="J173" s="986"/>
      <c r="K173" s="986"/>
    </row>
    <row r="174" spans="1:11" x14ac:dyDescent="0.2">
      <c r="A174" s="899"/>
      <c r="B174" s="102">
        <v>25</v>
      </c>
      <c r="C174" s="93" t="str">
        <f t="shared" si="11"/>
        <v/>
      </c>
      <c r="D174" s="93" t="str">
        <f t="shared" si="6"/>
        <v/>
      </c>
      <c r="E174" s="93" t="str">
        <f t="shared" si="6"/>
        <v/>
      </c>
      <c r="F174" s="93" t="str">
        <f t="shared" si="7"/>
        <v/>
      </c>
      <c r="G174" s="93" t="str">
        <f t="shared" si="8"/>
        <v/>
      </c>
      <c r="H174" s="986"/>
      <c r="I174" s="986"/>
      <c r="J174" s="986"/>
      <c r="K174" s="986"/>
    </row>
    <row r="175" spans="1:11" x14ac:dyDescent="0.2">
      <c r="A175" s="899"/>
      <c r="B175" s="102">
        <v>26</v>
      </c>
      <c r="C175" s="93" t="str">
        <f t="shared" si="11"/>
        <v/>
      </c>
      <c r="D175" s="93" t="str">
        <f t="shared" si="6"/>
        <v/>
      </c>
      <c r="E175" s="93" t="str">
        <f t="shared" si="6"/>
        <v/>
      </c>
      <c r="F175" s="93" t="str">
        <f t="shared" si="7"/>
        <v/>
      </c>
      <c r="G175" s="93" t="str">
        <f t="shared" si="8"/>
        <v/>
      </c>
      <c r="H175" s="986"/>
      <c r="I175" s="986"/>
      <c r="J175" s="986"/>
      <c r="K175" s="986"/>
    </row>
    <row r="176" spans="1:11" x14ac:dyDescent="0.2">
      <c r="A176" s="899"/>
      <c r="B176" s="102">
        <v>27</v>
      </c>
      <c r="C176" s="93" t="str">
        <f t="shared" si="11"/>
        <v/>
      </c>
      <c r="D176" s="93" t="str">
        <f t="shared" si="6"/>
        <v/>
      </c>
      <c r="E176" s="93" t="str">
        <f t="shared" si="6"/>
        <v/>
      </c>
      <c r="F176" s="93" t="str">
        <f t="shared" si="7"/>
        <v/>
      </c>
      <c r="G176" s="93" t="str">
        <f t="shared" si="8"/>
        <v/>
      </c>
      <c r="H176" s="986"/>
      <c r="I176" s="986"/>
      <c r="J176" s="986"/>
      <c r="K176" s="986"/>
    </row>
    <row r="177" spans="1:13" x14ac:dyDescent="0.2">
      <c r="A177" s="899"/>
      <c r="B177" s="102">
        <v>28</v>
      </c>
      <c r="C177" s="93" t="str">
        <f t="shared" si="11"/>
        <v/>
      </c>
      <c r="D177" s="93" t="str">
        <f t="shared" si="6"/>
        <v/>
      </c>
      <c r="E177" s="93" t="str">
        <f t="shared" si="6"/>
        <v/>
      </c>
      <c r="F177" s="93" t="str">
        <f t="shared" si="7"/>
        <v/>
      </c>
      <c r="G177" s="93" t="str">
        <f t="shared" si="8"/>
        <v/>
      </c>
      <c r="H177" s="986"/>
      <c r="I177" s="986"/>
      <c r="J177" s="986"/>
      <c r="K177" s="986"/>
    </row>
    <row r="178" spans="1:13" x14ac:dyDescent="0.2">
      <c r="A178" s="899"/>
      <c r="B178" s="102">
        <v>29</v>
      </c>
      <c r="C178" s="93" t="str">
        <f t="shared" si="11"/>
        <v/>
      </c>
      <c r="D178" s="93" t="str">
        <f t="shared" si="6"/>
        <v/>
      </c>
      <c r="E178" s="93" t="str">
        <f t="shared" si="6"/>
        <v/>
      </c>
      <c r="F178" s="93" t="str">
        <f t="shared" si="7"/>
        <v/>
      </c>
      <c r="G178" s="93" t="str">
        <f t="shared" si="8"/>
        <v/>
      </c>
      <c r="H178" s="986"/>
      <c r="I178" s="986"/>
      <c r="J178" s="986"/>
      <c r="K178" s="986"/>
    </row>
    <row r="179" spans="1:13" x14ac:dyDescent="0.2">
      <c r="A179" s="900"/>
      <c r="B179" s="102" t="s">
        <v>374</v>
      </c>
      <c r="C179" s="93" t="str">
        <f t="shared" si="11"/>
        <v/>
      </c>
      <c r="D179" s="93" t="str">
        <f t="shared" si="6"/>
        <v/>
      </c>
      <c r="E179" s="93" t="str">
        <f t="shared" si="6"/>
        <v/>
      </c>
      <c r="F179" s="93" t="str">
        <f t="shared" si="7"/>
        <v/>
      </c>
      <c r="G179" s="93" t="str">
        <f t="shared" si="8"/>
        <v/>
      </c>
      <c r="H179" s="986"/>
      <c r="I179" s="986"/>
      <c r="J179" s="986"/>
      <c r="K179" s="986"/>
    </row>
    <row r="180" spans="1:13" x14ac:dyDescent="0.2">
      <c r="A180" s="127" t="s">
        <v>376</v>
      </c>
      <c r="B180" s="3"/>
      <c r="C180" s="121"/>
      <c r="D180" s="121"/>
      <c r="E180" s="121"/>
      <c r="F180" s="122"/>
      <c r="G180" s="121"/>
      <c r="H180" s="122"/>
      <c r="I180" s="121"/>
      <c r="J180" s="121"/>
      <c r="K180" s="121"/>
    </row>
    <row r="181" spans="1:13" x14ac:dyDescent="0.2">
      <c r="A181" s="97" t="s">
        <v>181</v>
      </c>
      <c r="B181" s="6"/>
      <c r="C181" s="6"/>
      <c r="D181" s="6"/>
      <c r="E181" s="6"/>
      <c r="F181" s="6"/>
      <c r="G181" s="6"/>
      <c r="H181" s="6"/>
      <c r="I181" s="6"/>
      <c r="J181" s="6"/>
      <c r="K181" s="6"/>
      <c r="L181" s="6"/>
      <c r="M181" s="6"/>
    </row>
    <row r="182" spans="1:13" x14ac:dyDescent="0.2">
      <c r="A182" s="91"/>
      <c r="B182" s="6"/>
      <c r="C182" s="6"/>
      <c r="D182" s="6"/>
      <c r="E182" s="6"/>
      <c r="F182" s="6"/>
      <c r="G182" s="6"/>
      <c r="H182" s="6"/>
      <c r="I182" s="6"/>
      <c r="J182" s="144" t="str">
        <f>A187</f>
        <v>GT1</v>
      </c>
      <c r="K182" s="145" t="s">
        <v>372</v>
      </c>
      <c r="L182" s="146" t="str">
        <f>A187</f>
        <v>GT1</v>
      </c>
      <c r="M182" s="147" t="s">
        <v>373</v>
      </c>
    </row>
    <row r="183" spans="1:13" x14ac:dyDescent="0.2">
      <c r="A183" s="6" t="s">
        <v>742</v>
      </c>
      <c r="B183" s="6"/>
      <c r="C183" s="6"/>
      <c r="D183" s="6"/>
      <c r="E183" s="6"/>
      <c r="F183" s="6"/>
      <c r="G183" s="6"/>
      <c r="H183" s="6"/>
      <c r="K183" s="73"/>
      <c r="M183" s="73"/>
    </row>
    <row r="184" spans="1:13" x14ac:dyDescent="0.2">
      <c r="A184" s="6"/>
      <c r="B184" s="5"/>
      <c r="C184" s="5"/>
      <c r="D184" s="5"/>
      <c r="E184" s="5"/>
      <c r="F184" s="5"/>
      <c r="G184" s="5"/>
      <c r="H184" s="5"/>
      <c r="I184" s="5"/>
      <c r="J184" s="98"/>
    </row>
    <row r="185" spans="1:13" ht="15.75" x14ac:dyDescent="0.3">
      <c r="A185" s="99" t="s">
        <v>159</v>
      </c>
      <c r="B185" s="99" t="s">
        <v>183</v>
      </c>
      <c r="C185" s="59" t="s">
        <v>187</v>
      </c>
      <c r="D185" s="988" t="s">
        <v>740</v>
      </c>
      <c r="E185" s="985"/>
      <c r="F185" s="984" t="s">
        <v>188</v>
      </c>
      <c r="G185" s="985"/>
      <c r="H185" s="984" t="s">
        <v>361</v>
      </c>
      <c r="I185" s="989"/>
      <c r="J185" s="985"/>
    </row>
    <row r="186" spans="1:13" ht="15.75" x14ac:dyDescent="0.3">
      <c r="A186" s="100" t="s">
        <v>149</v>
      </c>
      <c r="B186" s="100" t="s">
        <v>149</v>
      </c>
      <c r="C186" s="104" t="s">
        <v>675</v>
      </c>
      <c r="D186" s="92" t="s">
        <v>172</v>
      </c>
      <c r="E186" s="85" t="s">
        <v>182</v>
      </c>
      <c r="F186" s="85" t="s">
        <v>172</v>
      </c>
      <c r="G186" s="85" t="s">
        <v>182</v>
      </c>
      <c r="H186" s="85" t="s">
        <v>172</v>
      </c>
      <c r="I186" s="85" t="s">
        <v>182</v>
      </c>
      <c r="J186" s="85" t="s">
        <v>186</v>
      </c>
    </row>
    <row r="187" spans="1:13" x14ac:dyDescent="0.2">
      <c r="A187" s="898" t="s">
        <v>155</v>
      </c>
      <c r="B187" s="98">
        <v>1</v>
      </c>
      <c r="C187" s="105" t="str">
        <f t="shared" ref="C187:C196" si="12">IF(D41="","",D41)</f>
        <v/>
      </c>
      <c r="D187" s="93" t="str">
        <f>IF(C404="","",C404)</f>
        <v/>
      </c>
      <c r="E187" s="93" t="str">
        <f>IF(D404="","",D404)</f>
        <v/>
      </c>
      <c r="F187" s="93" t="str">
        <f t="shared" ref="F187:F216" si="13">IF($C187="","",IF(D187="","",D187-$C187))</f>
        <v/>
      </c>
      <c r="G187" s="93" t="str">
        <f t="shared" ref="G187:G216" si="14">IF($C187="","",IF(E187="","",E187-$C187))</f>
        <v/>
      </c>
      <c r="H187" s="986" t="str">
        <f>IF(COUNT(F187:F216)=COUNT($B187:$B216),STDEV(F187:F216),"")</f>
        <v/>
      </c>
      <c r="I187" s="986" t="str">
        <f>IF(COUNT(G187:G216)=COUNT($B187:$B216),STDEV(G187:G216),"")</f>
        <v/>
      </c>
      <c r="J187" s="986" t="str">
        <f>IF(D28="","",D28)</f>
        <v/>
      </c>
    </row>
    <row r="188" spans="1:13" x14ac:dyDescent="0.2">
      <c r="A188" s="899"/>
      <c r="B188" s="88">
        <v>2</v>
      </c>
      <c r="C188" s="105" t="str">
        <f t="shared" si="12"/>
        <v/>
      </c>
      <c r="D188" s="93" t="str">
        <f>IF(C407="","",C407)</f>
        <v/>
      </c>
      <c r="E188" s="93" t="str">
        <f>IF(D407="","",D407)</f>
        <v/>
      </c>
      <c r="F188" s="93" t="str">
        <f t="shared" si="13"/>
        <v/>
      </c>
      <c r="G188" s="93" t="str">
        <f t="shared" si="14"/>
        <v/>
      </c>
      <c r="H188" s="986"/>
      <c r="I188" s="986"/>
      <c r="J188" s="986"/>
    </row>
    <row r="189" spans="1:13" x14ac:dyDescent="0.2">
      <c r="A189" s="899"/>
      <c r="B189" s="88">
        <v>3</v>
      </c>
      <c r="C189" s="105" t="str">
        <f t="shared" si="12"/>
        <v/>
      </c>
      <c r="D189" s="93" t="str">
        <f>IF(C410="","",C410)</f>
        <v/>
      </c>
      <c r="E189" s="93" t="str">
        <f>IF(D410="","",D410)</f>
        <v/>
      </c>
      <c r="F189" s="93" t="str">
        <f t="shared" si="13"/>
        <v/>
      </c>
      <c r="G189" s="93" t="str">
        <f t="shared" si="14"/>
        <v/>
      </c>
      <c r="H189" s="986"/>
      <c r="I189" s="986"/>
      <c r="J189" s="986"/>
    </row>
    <row r="190" spans="1:13" x14ac:dyDescent="0.2">
      <c r="A190" s="899"/>
      <c r="B190" s="88">
        <v>4</v>
      </c>
      <c r="C190" s="105" t="str">
        <f t="shared" si="12"/>
        <v/>
      </c>
      <c r="D190" s="93" t="str">
        <f>IF(C413="","",C413)</f>
        <v/>
      </c>
      <c r="E190" s="93" t="str">
        <f>IF(D413="","",D413)</f>
        <v/>
      </c>
      <c r="F190" s="93" t="str">
        <f t="shared" si="13"/>
        <v/>
      </c>
      <c r="G190" s="93" t="str">
        <f t="shared" si="14"/>
        <v/>
      </c>
      <c r="H190" s="986"/>
      <c r="I190" s="986"/>
      <c r="J190" s="986"/>
    </row>
    <row r="191" spans="1:13" x14ac:dyDescent="0.2">
      <c r="A191" s="899"/>
      <c r="B191" s="88">
        <v>5</v>
      </c>
      <c r="C191" s="105" t="str">
        <f t="shared" si="12"/>
        <v/>
      </c>
      <c r="D191" s="93" t="str">
        <f>IF(C416="","",C416)</f>
        <v/>
      </c>
      <c r="E191" s="93" t="str">
        <f>IF(D416="","",D416)</f>
        <v/>
      </c>
      <c r="F191" s="93" t="str">
        <f t="shared" si="13"/>
        <v/>
      </c>
      <c r="G191" s="93" t="str">
        <f t="shared" si="14"/>
        <v/>
      </c>
      <c r="H191" s="986"/>
      <c r="I191" s="986"/>
      <c r="J191" s="986"/>
    </row>
    <row r="192" spans="1:13" x14ac:dyDescent="0.2">
      <c r="A192" s="899"/>
      <c r="B192" s="88">
        <v>6</v>
      </c>
      <c r="C192" s="105" t="str">
        <f t="shared" si="12"/>
        <v/>
      </c>
      <c r="D192" s="93" t="str">
        <f>IF(C419="","",C419)</f>
        <v/>
      </c>
      <c r="E192" s="93" t="str">
        <f>IF(D419="","",D419)</f>
        <v/>
      </c>
      <c r="F192" s="93" t="str">
        <f t="shared" si="13"/>
        <v/>
      </c>
      <c r="G192" s="93" t="str">
        <f t="shared" si="14"/>
        <v/>
      </c>
      <c r="H192" s="986"/>
      <c r="I192" s="986"/>
      <c r="J192" s="986"/>
    </row>
    <row r="193" spans="1:10" x14ac:dyDescent="0.2">
      <c r="A193" s="899"/>
      <c r="B193" s="88">
        <v>7</v>
      </c>
      <c r="C193" s="105" t="str">
        <f t="shared" si="12"/>
        <v/>
      </c>
      <c r="D193" s="93" t="str">
        <f>IF(C422="","",C422)</f>
        <v/>
      </c>
      <c r="E193" s="93" t="str">
        <f>IF(D422="","",D422)</f>
        <v/>
      </c>
      <c r="F193" s="93" t="str">
        <f t="shared" si="13"/>
        <v/>
      </c>
      <c r="G193" s="93" t="str">
        <f t="shared" si="14"/>
        <v/>
      </c>
      <c r="H193" s="986"/>
      <c r="I193" s="986"/>
      <c r="J193" s="986"/>
    </row>
    <row r="194" spans="1:10" x14ac:dyDescent="0.2">
      <c r="A194" s="899"/>
      <c r="B194" s="88">
        <v>8</v>
      </c>
      <c r="C194" s="105" t="str">
        <f t="shared" si="12"/>
        <v/>
      </c>
      <c r="D194" s="93" t="str">
        <f>IF(C425="","",C425)</f>
        <v/>
      </c>
      <c r="E194" s="93" t="str">
        <f>IF(D425="","",D425)</f>
        <v/>
      </c>
      <c r="F194" s="93" t="str">
        <f t="shared" si="13"/>
        <v/>
      </c>
      <c r="G194" s="93" t="str">
        <f t="shared" si="14"/>
        <v/>
      </c>
      <c r="H194" s="986"/>
      <c r="I194" s="986"/>
      <c r="J194" s="986"/>
    </row>
    <row r="195" spans="1:10" x14ac:dyDescent="0.2">
      <c r="A195" s="899"/>
      <c r="B195" s="88">
        <v>9</v>
      </c>
      <c r="C195" s="105" t="str">
        <f t="shared" si="12"/>
        <v/>
      </c>
      <c r="D195" s="93" t="str">
        <f>IF(C428="","",C428)</f>
        <v/>
      </c>
      <c r="E195" s="93" t="str">
        <f>IF(D428="","",D428)</f>
        <v/>
      </c>
      <c r="F195" s="93" t="str">
        <f t="shared" si="13"/>
        <v/>
      </c>
      <c r="G195" s="93" t="str">
        <f t="shared" si="14"/>
        <v/>
      </c>
      <c r="H195" s="986"/>
      <c r="I195" s="986"/>
      <c r="J195" s="986"/>
    </row>
    <row r="196" spans="1:10" x14ac:dyDescent="0.2">
      <c r="A196" s="899"/>
      <c r="B196" s="88">
        <v>10</v>
      </c>
      <c r="C196" s="105" t="str">
        <f t="shared" si="12"/>
        <v/>
      </c>
      <c r="D196" s="93" t="str">
        <f>IF(C431="","",C431)</f>
        <v/>
      </c>
      <c r="E196" s="93" t="str">
        <f>IF(D431="","",D431)</f>
        <v/>
      </c>
      <c r="F196" s="93" t="str">
        <f t="shared" si="13"/>
        <v/>
      </c>
      <c r="G196" s="93" t="str">
        <f t="shared" si="14"/>
        <v/>
      </c>
      <c r="H196" s="986"/>
      <c r="I196" s="986"/>
      <c r="J196" s="986"/>
    </row>
    <row r="197" spans="1:10" x14ac:dyDescent="0.2">
      <c r="A197" s="899"/>
      <c r="B197" s="88">
        <v>11</v>
      </c>
      <c r="C197" s="93" t="str">
        <f t="shared" ref="C197:C206" si="15">IF(H41="","",H41)</f>
        <v/>
      </c>
      <c r="D197" s="93" t="str">
        <f>IF(G404="","",G404)</f>
        <v/>
      </c>
      <c r="E197" s="93" t="str">
        <f>IF(H404="","",H404)</f>
        <v/>
      </c>
      <c r="F197" s="93" t="str">
        <f t="shared" si="13"/>
        <v/>
      </c>
      <c r="G197" s="93" t="str">
        <f t="shared" si="14"/>
        <v/>
      </c>
      <c r="H197" s="986"/>
      <c r="I197" s="986"/>
      <c r="J197" s="986"/>
    </row>
    <row r="198" spans="1:10" x14ac:dyDescent="0.2">
      <c r="A198" s="899"/>
      <c r="B198" s="88">
        <v>12</v>
      </c>
      <c r="C198" s="93" t="str">
        <f t="shared" si="15"/>
        <v/>
      </c>
      <c r="D198" s="93" t="str">
        <f>IF(G407="","",G407)</f>
        <v/>
      </c>
      <c r="E198" s="93" t="str">
        <f>IF(H407="","",H407)</f>
        <v/>
      </c>
      <c r="F198" s="93" t="str">
        <f t="shared" si="13"/>
        <v/>
      </c>
      <c r="G198" s="93" t="str">
        <f t="shared" si="14"/>
        <v/>
      </c>
      <c r="H198" s="986"/>
      <c r="I198" s="986"/>
      <c r="J198" s="986"/>
    </row>
    <row r="199" spans="1:10" x14ac:dyDescent="0.2">
      <c r="A199" s="899"/>
      <c r="B199" s="88">
        <v>13</v>
      </c>
      <c r="C199" s="93" t="str">
        <f t="shared" si="15"/>
        <v/>
      </c>
      <c r="D199" s="93" t="str">
        <f>IF(G410="","",G410)</f>
        <v/>
      </c>
      <c r="E199" s="93" t="str">
        <f>IF(H410="","",H410)</f>
        <v/>
      </c>
      <c r="F199" s="93" t="str">
        <f t="shared" si="13"/>
        <v/>
      </c>
      <c r="G199" s="93" t="str">
        <f t="shared" si="14"/>
        <v/>
      </c>
      <c r="H199" s="986"/>
      <c r="I199" s="986"/>
      <c r="J199" s="986"/>
    </row>
    <row r="200" spans="1:10" x14ac:dyDescent="0.2">
      <c r="A200" s="899"/>
      <c r="B200" s="88">
        <v>14</v>
      </c>
      <c r="C200" s="93" t="str">
        <f t="shared" si="15"/>
        <v/>
      </c>
      <c r="D200" s="93" t="str">
        <f>IF(G413="","",G413)</f>
        <v/>
      </c>
      <c r="E200" s="93" t="str">
        <f>IF(H413="","",H413)</f>
        <v/>
      </c>
      <c r="F200" s="93" t="str">
        <f t="shared" si="13"/>
        <v/>
      </c>
      <c r="G200" s="93" t="str">
        <f t="shared" si="14"/>
        <v/>
      </c>
      <c r="H200" s="986"/>
      <c r="I200" s="986"/>
      <c r="J200" s="986"/>
    </row>
    <row r="201" spans="1:10" x14ac:dyDescent="0.2">
      <c r="A201" s="899"/>
      <c r="B201" s="88">
        <v>15</v>
      </c>
      <c r="C201" s="93" t="str">
        <f t="shared" si="15"/>
        <v/>
      </c>
      <c r="D201" s="93" t="str">
        <f>IF(G416="","",G416)</f>
        <v/>
      </c>
      <c r="E201" s="93" t="str">
        <f>IF(H416="","",H416)</f>
        <v/>
      </c>
      <c r="F201" s="93" t="str">
        <f t="shared" si="13"/>
        <v/>
      </c>
      <c r="G201" s="93" t="str">
        <f t="shared" si="14"/>
        <v/>
      </c>
      <c r="H201" s="986"/>
      <c r="I201" s="986"/>
      <c r="J201" s="986"/>
    </row>
    <row r="202" spans="1:10" x14ac:dyDescent="0.2">
      <c r="A202" s="899"/>
      <c r="B202" s="88">
        <v>16</v>
      </c>
      <c r="C202" s="93" t="str">
        <f t="shared" si="15"/>
        <v/>
      </c>
      <c r="D202" s="93" t="str">
        <f>IF(G419="","",G419)</f>
        <v/>
      </c>
      <c r="E202" s="93" t="str">
        <f>IF(H419="","",H419)</f>
        <v/>
      </c>
      <c r="F202" s="93" t="str">
        <f t="shared" si="13"/>
        <v/>
      </c>
      <c r="G202" s="93" t="str">
        <f t="shared" si="14"/>
        <v/>
      </c>
      <c r="H202" s="986"/>
      <c r="I202" s="986"/>
      <c r="J202" s="986"/>
    </row>
    <row r="203" spans="1:10" x14ac:dyDescent="0.2">
      <c r="A203" s="899"/>
      <c r="B203" s="88">
        <v>17</v>
      </c>
      <c r="C203" s="93" t="str">
        <f t="shared" si="15"/>
        <v/>
      </c>
      <c r="D203" s="93" t="str">
        <f>IF(G422="","",G422)</f>
        <v/>
      </c>
      <c r="E203" s="93" t="str">
        <f>IF(H422="","",H422)</f>
        <v/>
      </c>
      <c r="F203" s="93" t="str">
        <f t="shared" si="13"/>
        <v/>
      </c>
      <c r="G203" s="93" t="str">
        <f t="shared" si="14"/>
        <v/>
      </c>
      <c r="H203" s="986"/>
      <c r="I203" s="986"/>
      <c r="J203" s="986"/>
    </row>
    <row r="204" spans="1:10" x14ac:dyDescent="0.2">
      <c r="A204" s="899"/>
      <c r="B204" s="88">
        <v>18</v>
      </c>
      <c r="C204" s="93" t="str">
        <f t="shared" si="15"/>
        <v/>
      </c>
      <c r="D204" s="93" t="str">
        <f>IF(G425="","",G425)</f>
        <v/>
      </c>
      <c r="E204" s="93" t="str">
        <f>IF(H425="","",H425)</f>
        <v/>
      </c>
      <c r="F204" s="93" t="str">
        <f t="shared" si="13"/>
        <v/>
      </c>
      <c r="G204" s="93" t="str">
        <f t="shared" si="14"/>
        <v/>
      </c>
      <c r="H204" s="986"/>
      <c r="I204" s="986"/>
      <c r="J204" s="986"/>
    </row>
    <row r="205" spans="1:10" x14ac:dyDescent="0.2">
      <c r="A205" s="899"/>
      <c r="B205" s="88">
        <v>19</v>
      </c>
      <c r="C205" s="93" t="str">
        <f t="shared" si="15"/>
        <v/>
      </c>
      <c r="D205" s="93" t="str">
        <f>IF(G428="","",G428)</f>
        <v/>
      </c>
      <c r="E205" s="93" t="str">
        <f>IF(H428="","",H428)</f>
        <v/>
      </c>
      <c r="F205" s="93" t="str">
        <f t="shared" si="13"/>
        <v/>
      </c>
      <c r="G205" s="93" t="str">
        <f t="shared" si="14"/>
        <v/>
      </c>
      <c r="H205" s="986"/>
      <c r="I205" s="986"/>
      <c r="J205" s="986"/>
    </row>
    <row r="206" spans="1:10" x14ac:dyDescent="0.2">
      <c r="A206" s="899"/>
      <c r="B206" s="88">
        <v>20</v>
      </c>
      <c r="C206" s="93" t="str">
        <f t="shared" si="15"/>
        <v/>
      </c>
      <c r="D206" s="93" t="str">
        <f>IF(G431="","",G431)</f>
        <v/>
      </c>
      <c r="E206" s="93" t="str">
        <f>IF(H431="","",H431)</f>
        <v/>
      </c>
      <c r="F206" s="93" t="str">
        <f t="shared" si="13"/>
        <v/>
      </c>
      <c r="G206" s="93" t="str">
        <f t="shared" si="14"/>
        <v/>
      </c>
      <c r="H206" s="986"/>
      <c r="I206" s="986"/>
      <c r="J206" s="986"/>
    </row>
    <row r="207" spans="1:10" x14ac:dyDescent="0.2">
      <c r="A207" s="899"/>
      <c r="B207" s="88">
        <v>21</v>
      </c>
      <c r="C207" s="93" t="str">
        <f t="shared" ref="C207:C216" si="16">IF(L41="","",L41)</f>
        <v/>
      </c>
      <c r="D207" s="93" t="str">
        <f>IF(K404="","",K404)</f>
        <v/>
      </c>
      <c r="E207" s="93" t="str">
        <f>IF(L404="","",L404)</f>
        <v/>
      </c>
      <c r="F207" s="93" t="str">
        <f t="shared" si="13"/>
        <v/>
      </c>
      <c r="G207" s="93" t="str">
        <f t="shared" si="14"/>
        <v/>
      </c>
      <c r="H207" s="986"/>
      <c r="I207" s="986"/>
      <c r="J207" s="986"/>
    </row>
    <row r="208" spans="1:10" x14ac:dyDescent="0.2">
      <c r="A208" s="899"/>
      <c r="B208" s="88">
        <v>22</v>
      </c>
      <c r="C208" s="93" t="str">
        <f t="shared" si="16"/>
        <v/>
      </c>
      <c r="D208" s="93" t="str">
        <f>IF(K407="","",K407)</f>
        <v/>
      </c>
      <c r="E208" s="93" t="str">
        <f>IF(L407="","",L407)</f>
        <v/>
      </c>
      <c r="F208" s="93" t="str">
        <f t="shared" si="13"/>
        <v/>
      </c>
      <c r="G208" s="93" t="str">
        <f t="shared" si="14"/>
        <v/>
      </c>
      <c r="H208" s="986"/>
      <c r="I208" s="986"/>
      <c r="J208" s="986"/>
    </row>
    <row r="209" spans="1:13" x14ac:dyDescent="0.2">
      <c r="A209" s="899"/>
      <c r="B209" s="88">
        <v>23</v>
      </c>
      <c r="C209" s="93" t="str">
        <f t="shared" si="16"/>
        <v/>
      </c>
      <c r="D209" s="93" t="str">
        <f>IF(K410="","",K410)</f>
        <v/>
      </c>
      <c r="E209" s="93" t="str">
        <f>IF(L410="","",L410)</f>
        <v/>
      </c>
      <c r="F209" s="93" t="str">
        <f t="shared" si="13"/>
        <v/>
      </c>
      <c r="G209" s="93" t="str">
        <f t="shared" si="14"/>
        <v/>
      </c>
      <c r="H209" s="986"/>
      <c r="I209" s="986"/>
      <c r="J209" s="986"/>
    </row>
    <row r="210" spans="1:13" x14ac:dyDescent="0.2">
      <c r="A210" s="899"/>
      <c r="B210" s="88">
        <v>24</v>
      </c>
      <c r="C210" s="93" t="str">
        <f t="shared" si="16"/>
        <v/>
      </c>
      <c r="D210" s="93" t="str">
        <f>IF(K413="","",K413)</f>
        <v/>
      </c>
      <c r="E210" s="93" t="str">
        <f>IF(L413="","",L413)</f>
        <v/>
      </c>
      <c r="F210" s="93" t="str">
        <f t="shared" si="13"/>
        <v/>
      </c>
      <c r="G210" s="93" t="str">
        <f t="shared" si="14"/>
        <v/>
      </c>
      <c r="H210" s="986"/>
      <c r="I210" s="986"/>
      <c r="J210" s="986"/>
    </row>
    <row r="211" spans="1:13" x14ac:dyDescent="0.2">
      <c r="A211" s="899"/>
      <c r="B211" s="88">
        <v>25</v>
      </c>
      <c r="C211" s="93" t="str">
        <f t="shared" si="16"/>
        <v/>
      </c>
      <c r="D211" s="93" t="str">
        <f>IF(K416="","",K416)</f>
        <v/>
      </c>
      <c r="E211" s="93" t="str">
        <f>IF(L416="","",L416)</f>
        <v/>
      </c>
      <c r="F211" s="93" t="str">
        <f t="shared" si="13"/>
        <v/>
      </c>
      <c r="G211" s="93" t="str">
        <f t="shared" si="14"/>
        <v/>
      </c>
      <c r="H211" s="986"/>
      <c r="I211" s="986"/>
      <c r="J211" s="986"/>
    </row>
    <row r="212" spans="1:13" x14ac:dyDescent="0.2">
      <c r="A212" s="899"/>
      <c r="B212" s="88">
        <v>26</v>
      </c>
      <c r="C212" s="93" t="str">
        <f t="shared" si="16"/>
        <v/>
      </c>
      <c r="D212" s="93" t="str">
        <f>IF(K419="","",K419)</f>
        <v/>
      </c>
      <c r="E212" s="93" t="str">
        <f>IF(L419="","",L419)</f>
        <v/>
      </c>
      <c r="F212" s="93" t="str">
        <f t="shared" si="13"/>
        <v/>
      </c>
      <c r="G212" s="93" t="str">
        <f t="shared" si="14"/>
        <v/>
      </c>
      <c r="H212" s="986"/>
      <c r="I212" s="986"/>
      <c r="J212" s="986"/>
    </row>
    <row r="213" spans="1:13" x14ac:dyDescent="0.2">
      <c r="A213" s="899"/>
      <c r="B213" s="88">
        <v>27</v>
      </c>
      <c r="C213" s="93" t="str">
        <f t="shared" si="16"/>
        <v/>
      </c>
      <c r="D213" s="93" t="str">
        <f>IF(K422="","",K422)</f>
        <v/>
      </c>
      <c r="E213" s="93" t="str">
        <f>IF(L422="","",L422)</f>
        <v/>
      </c>
      <c r="F213" s="93" t="str">
        <f t="shared" si="13"/>
        <v/>
      </c>
      <c r="G213" s="93" t="str">
        <f t="shared" si="14"/>
        <v/>
      </c>
      <c r="H213" s="986"/>
      <c r="I213" s="986"/>
      <c r="J213" s="986"/>
    </row>
    <row r="214" spans="1:13" x14ac:dyDescent="0.2">
      <c r="A214" s="899"/>
      <c r="B214" s="88">
        <v>28</v>
      </c>
      <c r="C214" s="93" t="str">
        <f t="shared" si="16"/>
        <v/>
      </c>
      <c r="D214" s="93" t="str">
        <f>IF(K425="","",K425)</f>
        <v/>
      </c>
      <c r="E214" s="93" t="str">
        <f>IF(L425="","",L425)</f>
        <v/>
      </c>
      <c r="F214" s="93" t="str">
        <f t="shared" si="13"/>
        <v/>
      </c>
      <c r="G214" s="93" t="str">
        <f t="shared" si="14"/>
        <v/>
      </c>
      <c r="H214" s="986"/>
      <c r="I214" s="986"/>
      <c r="J214" s="986"/>
    </row>
    <row r="215" spans="1:13" x14ac:dyDescent="0.2">
      <c r="A215" s="899"/>
      <c r="B215" s="88">
        <v>29</v>
      </c>
      <c r="C215" s="93" t="str">
        <f t="shared" si="16"/>
        <v/>
      </c>
      <c r="D215" s="93" t="str">
        <f>IF(K428="","",K428)</f>
        <v/>
      </c>
      <c r="E215" s="93" t="str">
        <f>IF(L428="","",L428)</f>
        <v/>
      </c>
      <c r="F215" s="93" t="str">
        <f t="shared" si="13"/>
        <v/>
      </c>
      <c r="G215" s="93" t="str">
        <f t="shared" si="14"/>
        <v/>
      </c>
      <c r="H215" s="986"/>
      <c r="I215" s="986"/>
      <c r="J215" s="986"/>
    </row>
    <row r="216" spans="1:13" x14ac:dyDescent="0.2">
      <c r="A216" s="900"/>
      <c r="B216" s="88" t="s">
        <v>374</v>
      </c>
      <c r="C216" s="93" t="str">
        <f t="shared" si="16"/>
        <v/>
      </c>
      <c r="D216" s="93" t="str">
        <f>IF(K431="","",K431)</f>
        <v/>
      </c>
      <c r="E216" s="93" t="str">
        <f>IF(L431="","",L431)</f>
        <v/>
      </c>
      <c r="F216" s="93" t="str">
        <f t="shared" si="13"/>
        <v/>
      </c>
      <c r="G216" s="93" t="str">
        <f t="shared" si="14"/>
        <v/>
      </c>
      <c r="H216" s="986"/>
      <c r="I216" s="986"/>
      <c r="J216" s="986"/>
    </row>
    <row r="217" spans="1:13" x14ac:dyDescent="0.2">
      <c r="A217" s="97" t="s">
        <v>370</v>
      </c>
      <c r="B217" s="6"/>
      <c r="C217" s="6"/>
      <c r="D217" s="6"/>
      <c r="E217" s="6"/>
      <c r="F217" s="6"/>
      <c r="G217" s="6"/>
      <c r="H217" s="6"/>
      <c r="I217" s="6"/>
      <c r="J217" s="6"/>
      <c r="K217" s="6"/>
      <c r="L217" s="6"/>
      <c r="M217" s="6"/>
    </row>
    <row r="218" spans="1:13" x14ac:dyDescent="0.2">
      <c r="A218" s="91"/>
      <c r="B218" s="6"/>
      <c r="C218" s="6"/>
      <c r="D218" s="6"/>
      <c r="E218" s="6"/>
      <c r="F218" s="6"/>
      <c r="G218" s="6"/>
      <c r="H218" s="6"/>
      <c r="I218" s="6"/>
      <c r="J218" s="144" t="str">
        <f>A223</f>
        <v>GT2</v>
      </c>
      <c r="K218" s="145" t="s">
        <v>372</v>
      </c>
      <c r="L218" s="146" t="str">
        <f>A223</f>
        <v>GT2</v>
      </c>
      <c r="M218" s="147" t="s">
        <v>373</v>
      </c>
    </row>
    <row r="219" spans="1:13" x14ac:dyDescent="0.2">
      <c r="A219" s="6" t="s">
        <v>742</v>
      </c>
      <c r="B219" s="6"/>
      <c r="C219" s="6"/>
      <c r="D219" s="6"/>
      <c r="E219" s="6"/>
      <c r="F219" s="6"/>
      <c r="G219" s="6"/>
      <c r="H219" s="6"/>
      <c r="K219" s="73"/>
      <c r="M219" s="73"/>
    </row>
    <row r="220" spans="1:13" x14ac:dyDescent="0.2">
      <c r="A220" s="6"/>
      <c r="B220" s="5"/>
      <c r="C220" s="5"/>
      <c r="D220" s="5"/>
      <c r="E220" s="5"/>
      <c r="F220" s="5"/>
      <c r="G220" s="5"/>
      <c r="H220" s="5"/>
      <c r="I220" s="5"/>
      <c r="J220" s="98"/>
    </row>
    <row r="221" spans="1:13" ht="15.75" x14ac:dyDescent="0.3">
      <c r="A221" s="99" t="s">
        <v>159</v>
      </c>
      <c r="B221" s="99" t="s">
        <v>183</v>
      </c>
      <c r="C221" s="59" t="s">
        <v>187</v>
      </c>
      <c r="D221" s="988" t="s">
        <v>740</v>
      </c>
      <c r="E221" s="985"/>
      <c r="F221" s="984" t="s">
        <v>188</v>
      </c>
      <c r="G221" s="985"/>
      <c r="H221" s="984" t="s">
        <v>361</v>
      </c>
      <c r="I221" s="989"/>
      <c r="J221" s="985"/>
    </row>
    <row r="222" spans="1:13" ht="15.75" x14ac:dyDescent="0.3">
      <c r="A222" s="100" t="s">
        <v>149</v>
      </c>
      <c r="B222" s="100" t="s">
        <v>149</v>
      </c>
      <c r="C222" s="104" t="s">
        <v>675</v>
      </c>
      <c r="D222" s="92" t="s">
        <v>172</v>
      </c>
      <c r="E222" s="85" t="s">
        <v>182</v>
      </c>
      <c r="F222" s="85" t="s">
        <v>172</v>
      </c>
      <c r="G222" s="85" t="s">
        <v>182</v>
      </c>
      <c r="H222" s="85" t="s">
        <v>172</v>
      </c>
      <c r="I222" s="85" t="s">
        <v>182</v>
      </c>
      <c r="J222" s="85" t="s">
        <v>186</v>
      </c>
    </row>
    <row r="223" spans="1:13" x14ac:dyDescent="0.2">
      <c r="A223" s="898" t="s">
        <v>156</v>
      </c>
      <c r="B223" s="98">
        <v>1</v>
      </c>
      <c r="C223" s="105" t="str">
        <f>IF(D52="","",D52)</f>
        <v/>
      </c>
      <c r="D223" s="93" t="str">
        <f>IF(C439="","",C439)</f>
        <v/>
      </c>
      <c r="E223" s="93" t="str">
        <f>IF(D439="","",D439)</f>
        <v/>
      </c>
      <c r="F223" s="93" t="str">
        <f t="shared" ref="F223:F252" si="17">IF($C223="","",IF(D223="","",D223-$C223))</f>
        <v/>
      </c>
      <c r="G223" s="93" t="str">
        <f t="shared" ref="G223:G252" si="18">IF($C223="","",IF(E223="","",E223-$C223))</f>
        <v/>
      </c>
      <c r="H223" s="986" t="str">
        <f>IF(COUNT(F223:F252)=COUNT($B223:$B252),STDEV(F223:F252),"")</f>
        <v/>
      </c>
      <c r="I223" s="986" t="str">
        <f>IF(COUNT(G223:G252)=COUNT($B223:$B252),STDEV(G223:G252),"")</f>
        <v/>
      </c>
      <c r="J223" s="986" t="str">
        <f>IF(D29="","",D29)</f>
        <v/>
      </c>
    </row>
    <row r="224" spans="1:13" x14ac:dyDescent="0.2">
      <c r="A224" s="899"/>
      <c r="B224" s="88">
        <v>2</v>
      </c>
      <c r="C224" s="105" t="str">
        <f t="shared" ref="C224:C232" si="19">IF(D53="","",D53)</f>
        <v/>
      </c>
      <c r="D224" s="93" t="str">
        <f>IF(C442="","",C442)</f>
        <v/>
      </c>
      <c r="E224" s="93" t="str">
        <f>IF(D442="","",D442)</f>
        <v/>
      </c>
      <c r="F224" s="93" t="str">
        <f t="shared" si="17"/>
        <v/>
      </c>
      <c r="G224" s="93" t="str">
        <f t="shared" si="18"/>
        <v/>
      </c>
      <c r="H224" s="986"/>
      <c r="I224" s="986"/>
      <c r="J224" s="986"/>
    </row>
    <row r="225" spans="1:10" x14ac:dyDescent="0.2">
      <c r="A225" s="899"/>
      <c r="B225" s="88">
        <v>3</v>
      </c>
      <c r="C225" s="105" t="str">
        <f t="shared" si="19"/>
        <v/>
      </c>
      <c r="D225" s="93" t="str">
        <f>IF(C445="","",C445)</f>
        <v/>
      </c>
      <c r="E225" s="93" t="str">
        <f>IF(D445="","",D445)</f>
        <v/>
      </c>
      <c r="F225" s="93" t="str">
        <f t="shared" si="17"/>
        <v/>
      </c>
      <c r="G225" s="93" t="str">
        <f t="shared" si="18"/>
        <v/>
      </c>
      <c r="H225" s="986"/>
      <c r="I225" s="986"/>
      <c r="J225" s="986"/>
    </row>
    <row r="226" spans="1:10" x14ac:dyDescent="0.2">
      <c r="A226" s="899"/>
      <c r="B226" s="88">
        <v>4</v>
      </c>
      <c r="C226" s="105" t="str">
        <f t="shared" si="19"/>
        <v/>
      </c>
      <c r="D226" s="93" t="str">
        <f>IF(C448="","",C448)</f>
        <v/>
      </c>
      <c r="E226" s="93" t="str">
        <f>IF(D448="","",D448)</f>
        <v/>
      </c>
      <c r="F226" s="93" t="str">
        <f t="shared" si="17"/>
        <v/>
      </c>
      <c r="G226" s="93" t="str">
        <f t="shared" si="18"/>
        <v/>
      </c>
      <c r="H226" s="986"/>
      <c r="I226" s="986"/>
      <c r="J226" s="986"/>
    </row>
    <row r="227" spans="1:10" x14ac:dyDescent="0.2">
      <c r="A227" s="899"/>
      <c r="B227" s="88">
        <v>5</v>
      </c>
      <c r="C227" s="105" t="str">
        <f t="shared" si="19"/>
        <v/>
      </c>
      <c r="D227" s="93" t="str">
        <f>IF(C451="","",C451)</f>
        <v/>
      </c>
      <c r="E227" s="93" t="str">
        <f>IF(D451="","",D451)</f>
        <v/>
      </c>
      <c r="F227" s="93" t="str">
        <f t="shared" si="17"/>
        <v/>
      </c>
      <c r="G227" s="93" t="str">
        <f t="shared" si="18"/>
        <v/>
      </c>
      <c r="H227" s="986"/>
      <c r="I227" s="986"/>
      <c r="J227" s="986"/>
    </row>
    <row r="228" spans="1:10" x14ac:dyDescent="0.2">
      <c r="A228" s="899"/>
      <c r="B228" s="88">
        <v>6</v>
      </c>
      <c r="C228" s="105" t="str">
        <f t="shared" si="19"/>
        <v/>
      </c>
      <c r="D228" s="93" t="str">
        <f>IF(C454="","",C454)</f>
        <v/>
      </c>
      <c r="E228" s="93" t="str">
        <f>IF(D454="","",D454)</f>
        <v/>
      </c>
      <c r="F228" s="93" t="str">
        <f t="shared" si="17"/>
        <v/>
      </c>
      <c r="G228" s="93" t="str">
        <f t="shared" si="18"/>
        <v/>
      </c>
      <c r="H228" s="986"/>
      <c r="I228" s="986"/>
      <c r="J228" s="986"/>
    </row>
    <row r="229" spans="1:10" x14ac:dyDescent="0.2">
      <c r="A229" s="899"/>
      <c r="B229" s="88">
        <v>7</v>
      </c>
      <c r="C229" s="105" t="str">
        <f t="shared" si="19"/>
        <v/>
      </c>
      <c r="D229" s="93" t="str">
        <f>IF(C457="","",C457)</f>
        <v/>
      </c>
      <c r="E229" s="93" t="str">
        <f>IF(D457="","",D457)</f>
        <v/>
      </c>
      <c r="F229" s="93" t="str">
        <f t="shared" si="17"/>
        <v/>
      </c>
      <c r="G229" s="93" t="str">
        <f t="shared" si="18"/>
        <v/>
      </c>
      <c r="H229" s="986"/>
      <c r="I229" s="986"/>
      <c r="J229" s="986"/>
    </row>
    <row r="230" spans="1:10" x14ac:dyDescent="0.2">
      <c r="A230" s="899"/>
      <c r="B230" s="88">
        <v>8</v>
      </c>
      <c r="C230" s="105" t="str">
        <f t="shared" si="19"/>
        <v/>
      </c>
      <c r="D230" s="93" t="str">
        <f>IF(C460="","",C460)</f>
        <v/>
      </c>
      <c r="E230" s="93" t="str">
        <f>IF(D460="","",D460)</f>
        <v/>
      </c>
      <c r="F230" s="93" t="str">
        <f t="shared" si="17"/>
        <v/>
      </c>
      <c r="G230" s="93" t="str">
        <f t="shared" si="18"/>
        <v/>
      </c>
      <c r="H230" s="986"/>
      <c r="I230" s="986"/>
      <c r="J230" s="986"/>
    </row>
    <row r="231" spans="1:10" x14ac:dyDescent="0.2">
      <c r="A231" s="899"/>
      <c r="B231" s="88">
        <v>9</v>
      </c>
      <c r="C231" s="105" t="str">
        <f t="shared" si="19"/>
        <v/>
      </c>
      <c r="D231" s="93" t="str">
        <f>IF(C463="","",C463)</f>
        <v/>
      </c>
      <c r="E231" s="93" t="str">
        <f>IF(D463="","",D463)</f>
        <v/>
      </c>
      <c r="F231" s="93" t="str">
        <f t="shared" si="17"/>
        <v/>
      </c>
      <c r="G231" s="93" t="str">
        <f t="shared" si="18"/>
        <v/>
      </c>
      <c r="H231" s="986"/>
      <c r="I231" s="986"/>
      <c r="J231" s="986"/>
    </row>
    <row r="232" spans="1:10" x14ac:dyDescent="0.2">
      <c r="A232" s="899"/>
      <c r="B232" s="88">
        <v>10</v>
      </c>
      <c r="C232" s="105" t="str">
        <f t="shared" si="19"/>
        <v/>
      </c>
      <c r="D232" s="93" t="str">
        <f>IF(C466="","",C466)</f>
        <v/>
      </c>
      <c r="E232" s="93" t="str">
        <f>IF(D466="","",D466)</f>
        <v/>
      </c>
      <c r="F232" s="93" t="str">
        <f t="shared" si="17"/>
        <v/>
      </c>
      <c r="G232" s="93" t="str">
        <f t="shared" si="18"/>
        <v/>
      </c>
      <c r="H232" s="986"/>
      <c r="I232" s="986"/>
      <c r="J232" s="986"/>
    </row>
    <row r="233" spans="1:10" x14ac:dyDescent="0.2">
      <c r="A233" s="899"/>
      <c r="B233" s="88">
        <v>11</v>
      </c>
      <c r="C233" s="93" t="str">
        <f>IF(H52="","",H52)</f>
        <v/>
      </c>
      <c r="D233" s="93" t="str">
        <f>IF(G439="","",G439)</f>
        <v/>
      </c>
      <c r="E233" s="93" t="str">
        <f>IF(H439="","",H439)</f>
        <v/>
      </c>
      <c r="F233" s="93" t="str">
        <f t="shared" si="17"/>
        <v/>
      </c>
      <c r="G233" s="93" t="str">
        <f t="shared" si="18"/>
        <v/>
      </c>
      <c r="H233" s="986"/>
      <c r="I233" s="986"/>
      <c r="J233" s="986"/>
    </row>
    <row r="234" spans="1:10" x14ac:dyDescent="0.2">
      <c r="A234" s="899"/>
      <c r="B234" s="88">
        <v>12</v>
      </c>
      <c r="C234" s="93" t="str">
        <f t="shared" ref="C234:C242" si="20">IF(H53="","",H53)</f>
        <v/>
      </c>
      <c r="D234" s="93" t="str">
        <f>IF(G442="","",G442)</f>
        <v/>
      </c>
      <c r="E234" s="93" t="str">
        <f>IF(H442="","",H442)</f>
        <v/>
      </c>
      <c r="F234" s="93" t="str">
        <f t="shared" si="17"/>
        <v/>
      </c>
      <c r="G234" s="93" t="str">
        <f t="shared" si="18"/>
        <v/>
      </c>
      <c r="H234" s="986"/>
      <c r="I234" s="986"/>
      <c r="J234" s="986"/>
    </row>
    <row r="235" spans="1:10" x14ac:dyDescent="0.2">
      <c r="A235" s="899"/>
      <c r="B235" s="88">
        <v>13</v>
      </c>
      <c r="C235" s="93" t="str">
        <f t="shared" si="20"/>
        <v/>
      </c>
      <c r="D235" s="93" t="str">
        <f>IF(G445="","",G445)</f>
        <v/>
      </c>
      <c r="E235" s="93" t="str">
        <f>IF(H445="","",H445)</f>
        <v/>
      </c>
      <c r="F235" s="93" t="str">
        <f t="shared" si="17"/>
        <v/>
      </c>
      <c r="G235" s="93" t="str">
        <f t="shared" si="18"/>
        <v/>
      </c>
      <c r="H235" s="986"/>
      <c r="I235" s="986"/>
      <c r="J235" s="986"/>
    </row>
    <row r="236" spans="1:10" x14ac:dyDescent="0.2">
      <c r="A236" s="899"/>
      <c r="B236" s="88">
        <v>14</v>
      </c>
      <c r="C236" s="93" t="str">
        <f t="shared" si="20"/>
        <v/>
      </c>
      <c r="D236" s="93" t="str">
        <f>IF(G448="","",G448)</f>
        <v/>
      </c>
      <c r="E236" s="93" t="str">
        <f>IF(H448="","",H448)</f>
        <v/>
      </c>
      <c r="F236" s="93" t="str">
        <f t="shared" si="17"/>
        <v/>
      </c>
      <c r="G236" s="93" t="str">
        <f t="shared" si="18"/>
        <v/>
      </c>
      <c r="H236" s="986"/>
      <c r="I236" s="986"/>
      <c r="J236" s="986"/>
    </row>
    <row r="237" spans="1:10" x14ac:dyDescent="0.2">
      <c r="A237" s="899"/>
      <c r="B237" s="88">
        <v>15</v>
      </c>
      <c r="C237" s="93" t="str">
        <f t="shared" si="20"/>
        <v/>
      </c>
      <c r="D237" s="93" t="str">
        <f>IF(G451="","",G451)</f>
        <v/>
      </c>
      <c r="E237" s="93" t="str">
        <f>IF(H451="","",H451)</f>
        <v/>
      </c>
      <c r="F237" s="93" t="str">
        <f t="shared" si="17"/>
        <v/>
      </c>
      <c r="G237" s="93" t="str">
        <f t="shared" si="18"/>
        <v/>
      </c>
      <c r="H237" s="986"/>
      <c r="I237" s="986"/>
      <c r="J237" s="986"/>
    </row>
    <row r="238" spans="1:10" x14ac:dyDescent="0.2">
      <c r="A238" s="899"/>
      <c r="B238" s="88">
        <v>16</v>
      </c>
      <c r="C238" s="93" t="str">
        <f t="shared" si="20"/>
        <v/>
      </c>
      <c r="D238" s="93" t="str">
        <f>IF(G454="","",G454)</f>
        <v/>
      </c>
      <c r="E238" s="93" t="str">
        <f>IF(H454="","",H454)</f>
        <v/>
      </c>
      <c r="F238" s="93" t="str">
        <f t="shared" si="17"/>
        <v/>
      </c>
      <c r="G238" s="93" t="str">
        <f t="shared" si="18"/>
        <v/>
      </c>
      <c r="H238" s="986"/>
      <c r="I238" s="986"/>
      <c r="J238" s="986"/>
    </row>
    <row r="239" spans="1:10" x14ac:dyDescent="0.2">
      <c r="A239" s="899"/>
      <c r="B239" s="88">
        <v>17</v>
      </c>
      <c r="C239" s="93" t="str">
        <f t="shared" si="20"/>
        <v/>
      </c>
      <c r="D239" s="93" t="str">
        <f>IF(G457="","",G457)</f>
        <v/>
      </c>
      <c r="E239" s="93" t="str">
        <f>IF(H457="","",H457)</f>
        <v/>
      </c>
      <c r="F239" s="93" t="str">
        <f t="shared" si="17"/>
        <v/>
      </c>
      <c r="G239" s="93" t="str">
        <f t="shared" si="18"/>
        <v/>
      </c>
      <c r="H239" s="986"/>
      <c r="I239" s="986"/>
      <c r="J239" s="986"/>
    </row>
    <row r="240" spans="1:10" x14ac:dyDescent="0.2">
      <c r="A240" s="899"/>
      <c r="B240" s="88">
        <v>18</v>
      </c>
      <c r="C240" s="93" t="str">
        <f t="shared" si="20"/>
        <v/>
      </c>
      <c r="D240" s="93" t="str">
        <f>IF(G460="","",G460)</f>
        <v/>
      </c>
      <c r="E240" s="93" t="str">
        <f>IF(H460="","",H460)</f>
        <v/>
      </c>
      <c r="F240" s="93" t="str">
        <f t="shared" si="17"/>
        <v/>
      </c>
      <c r="G240" s="93" t="str">
        <f t="shared" si="18"/>
        <v/>
      </c>
      <c r="H240" s="986"/>
      <c r="I240" s="986"/>
      <c r="J240" s="986"/>
    </row>
    <row r="241" spans="1:13" x14ac:dyDescent="0.2">
      <c r="A241" s="899"/>
      <c r="B241" s="88">
        <v>19</v>
      </c>
      <c r="C241" s="93" t="str">
        <f t="shared" si="20"/>
        <v/>
      </c>
      <c r="D241" s="93" t="str">
        <f>IF(G463="","",G463)</f>
        <v/>
      </c>
      <c r="E241" s="93" t="str">
        <f>IF(H463="","",H463)</f>
        <v/>
      </c>
      <c r="F241" s="93" t="str">
        <f t="shared" si="17"/>
        <v/>
      </c>
      <c r="G241" s="93" t="str">
        <f t="shared" si="18"/>
        <v/>
      </c>
      <c r="H241" s="986"/>
      <c r="I241" s="986"/>
      <c r="J241" s="986"/>
    </row>
    <row r="242" spans="1:13" x14ac:dyDescent="0.2">
      <c r="A242" s="899"/>
      <c r="B242" s="88">
        <v>20</v>
      </c>
      <c r="C242" s="93" t="str">
        <f t="shared" si="20"/>
        <v/>
      </c>
      <c r="D242" s="93" t="str">
        <f>IF(G466="","",G466)</f>
        <v/>
      </c>
      <c r="E242" s="93" t="str">
        <f>IF(H466="","",H466)</f>
        <v/>
      </c>
      <c r="F242" s="93" t="str">
        <f t="shared" si="17"/>
        <v/>
      </c>
      <c r="G242" s="93" t="str">
        <f t="shared" si="18"/>
        <v/>
      </c>
      <c r="H242" s="986"/>
      <c r="I242" s="986"/>
      <c r="J242" s="986"/>
    </row>
    <row r="243" spans="1:13" x14ac:dyDescent="0.2">
      <c r="A243" s="899"/>
      <c r="B243" s="88">
        <v>21</v>
      </c>
      <c r="C243" s="93" t="str">
        <f>IF(L52="","",L52)</f>
        <v/>
      </c>
      <c r="D243" s="93" t="str">
        <f>IF(K439="","",K439)</f>
        <v/>
      </c>
      <c r="E243" s="93" t="str">
        <f>IF(L439="","",L439)</f>
        <v/>
      </c>
      <c r="F243" s="93" t="str">
        <f t="shared" si="17"/>
        <v/>
      </c>
      <c r="G243" s="93" t="str">
        <f t="shared" si="18"/>
        <v/>
      </c>
      <c r="H243" s="986"/>
      <c r="I243" s="986"/>
      <c r="J243" s="986"/>
    </row>
    <row r="244" spans="1:13" x14ac:dyDescent="0.2">
      <c r="A244" s="899"/>
      <c r="B244" s="88">
        <v>22</v>
      </c>
      <c r="C244" s="93" t="str">
        <f t="shared" ref="C244:C252" si="21">IF(L53="","",L53)</f>
        <v/>
      </c>
      <c r="D244" s="93" t="str">
        <f>IF(K442="","",K442)</f>
        <v/>
      </c>
      <c r="E244" s="93" t="str">
        <f>IF(L442="","",L442)</f>
        <v/>
      </c>
      <c r="F244" s="93" t="str">
        <f t="shared" si="17"/>
        <v/>
      </c>
      <c r="G244" s="93" t="str">
        <f t="shared" si="18"/>
        <v/>
      </c>
      <c r="H244" s="986"/>
      <c r="I244" s="986"/>
      <c r="J244" s="986"/>
    </row>
    <row r="245" spans="1:13" x14ac:dyDescent="0.2">
      <c r="A245" s="899"/>
      <c r="B245" s="88">
        <v>23</v>
      </c>
      <c r="C245" s="93" t="str">
        <f t="shared" si="21"/>
        <v/>
      </c>
      <c r="D245" s="93" t="str">
        <f>IF(K445="","",K445)</f>
        <v/>
      </c>
      <c r="E245" s="93" t="str">
        <f>IF(L445="","",L445)</f>
        <v/>
      </c>
      <c r="F245" s="93" t="str">
        <f t="shared" si="17"/>
        <v/>
      </c>
      <c r="G245" s="93" t="str">
        <f t="shared" si="18"/>
        <v/>
      </c>
      <c r="H245" s="986"/>
      <c r="I245" s="986"/>
      <c r="J245" s="986"/>
    </row>
    <row r="246" spans="1:13" x14ac:dyDescent="0.2">
      <c r="A246" s="899"/>
      <c r="B246" s="88">
        <v>24</v>
      </c>
      <c r="C246" s="93" t="str">
        <f t="shared" si="21"/>
        <v/>
      </c>
      <c r="D246" s="93" t="str">
        <f>IF(K448="","",K448)</f>
        <v/>
      </c>
      <c r="E246" s="93" t="str">
        <f>IF(L448="","",L448)</f>
        <v/>
      </c>
      <c r="F246" s="93" t="str">
        <f t="shared" si="17"/>
        <v/>
      </c>
      <c r="G246" s="93" t="str">
        <f t="shared" si="18"/>
        <v/>
      </c>
      <c r="H246" s="986"/>
      <c r="I246" s="986"/>
      <c r="J246" s="986"/>
    </row>
    <row r="247" spans="1:13" x14ac:dyDescent="0.2">
      <c r="A247" s="899"/>
      <c r="B247" s="88">
        <v>25</v>
      </c>
      <c r="C247" s="93" t="str">
        <f t="shared" si="21"/>
        <v/>
      </c>
      <c r="D247" s="93" t="str">
        <f>IF(K451="","",K451)</f>
        <v/>
      </c>
      <c r="E247" s="93" t="str">
        <f>IF(L451="","",L451)</f>
        <v/>
      </c>
      <c r="F247" s="93" t="str">
        <f t="shared" si="17"/>
        <v/>
      </c>
      <c r="G247" s="93" t="str">
        <f t="shared" si="18"/>
        <v/>
      </c>
      <c r="H247" s="986"/>
      <c r="I247" s="986"/>
      <c r="J247" s="986"/>
    </row>
    <row r="248" spans="1:13" x14ac:dyDescent="0.2">
      <c r="A248" s="899"/>
      <c r="B248" s="88">
        <v>26</v>
      </c>
      <c r="C248" s="93" t="str">
        <f t="shared" si="21"/>
        <v/>
      </c>
      <c r="D248" s="93" t="str">
        <f>IF(K454="","",K454)</f>
        <v/>
      </c>
      <c r="E248" s="93" t="str">
        <f>IF(L454="","",L454)</f>
        <v/>
      </c>
      <c r="F248" s="93" t="str">
        <f t="shared" si="17"/>
        <v/>
      </c>
      <c r="G248" s="93" t="str">
        <f t="shared" si="18"/>
        <v/>
      </c>
      <c r="H248" s="986"/>
      <c r="I248" s="986"/>
      <c r="J248" s="986"/>
    </row>
    <row r="249" spans="1:13" x14ac:dyDescent="0.2">
      <c r="A249" s="899"/>
      <c r="B249" s="88">
        <v>27</v>
      </c>
      <c r="C249" s="93" t="str">
        <f t="shared" si="21"/>
        <v/>
      </c>
      <c r="D249" s="93" t="str">
        <f>IF(K457="","",K457)</f>
        <v/>
      </c>
      <c r="E249" s="93" t="str">
        <f>IF(L457="","",L457)</f>
        <v/>
      </c>
      <c r="F249" s="93" t="str">
        <f t="shared" si="17"/>
        <v/>
      </c>
      <c r="G249" s="93" t="str">
        <f t="shared" si="18"/>
        <v/>
      </c>
      <c r="H249" s="986"/>
      <c r="I249" s="986"/>
      <c r="J249" s="986"/>
    </row>
    <row r="250" spans="1:13" x14ac:dyDescent="0.2">
      <c r="A250" s="899"/>
      <c r="B250" s="88">
        <v>28</v>
      </c>
      <c r="C250" s="93" t="str">
        <f t="shared" si="21"/>
        <v/>
      </c>
      <c r="D250" s="93" t="str">
        <f>IF(K460="","",K460)</f>
        <v/>
      </c>
      <c r="E250" s="93" t="str">
        <f>IF(L460="","",L460)</f>
        <v/>
      </c>
      <c r="F250" s="93" t="str">
        <f t="shared" si="17"/>
        <v/>
      </c>
      <c r="G250" s="93" t="str">
        <f t="shared" si="18"/>
        <v/>
      </c>
      <c r="H250" s="986"/>
      <c r="I250" s="986"/>
      <c r="J250" s="986"/>
    </row>
    <row r="251" spans="1:13" x14ac:dyDescent="0.2">
      <c r="A251" s="899"/>
      <c r="B251" s="88">
        <v>29</v>
      </c>
      <c r="C251" s="93" t="str">
        <f t="shared" si="21"/>
        <v/>
      </c>
      <c r="D251" s="93" t="str">
        <f>IF(K463="","",K463)</f>
        <v/>
      </c>
      <c r="E251" s="93" t="str">
        <f>IF(L463="","",L463)</f>
        <v/>
      </c>
      <c r="F251" s="93" t="str">
        <f t="shared" si="17"/>
        <v/>
      </c>
      <c r="G251" s="93" t="str">
        <f t="shared" si="18"/>
        <v/>
      </c>
      <c r="H251" s="986"/>
      <c r="I251" s="986"/>
      <c r="J251" s="986"/>
    </row>
    <row r="252" spans="1:13" x14ac:dyDescent="0.2">
      <c r="A252" s="900"/>
      <c r="B252" s="88" t="s">
        <v>374</v>
      </c>
      <c r="C252" s="93" t="str">
        <f t="shared" si="21"/>
        <v/>
      </c>
      <c r="D252" s="93" t="str">
        <f>IF(K466="","",K466)</f>
        <v/>
      </c>
      <c r="E252" s="93" t="str">
        <f>IF(L466="","",L466)</f>
        <v/>
      </c>
      <c r="F252" s="93" t="str">
        <f t="shared" si="17"/>
        <v/>
      </c>
      <c r="G252" s="93" t="str">
        <f t="shared" si="18"/>
        <v/>
      </c>
      <c r="H252" s="986"/>
      <c r="I252" s="986"/>
      <c r="J252" s="986"/>
    </row>
    <row r="253" spans="1:13" x14ac:dyDescent="0.2">
      <c r="A253" s="127" t="s">
        <v>376</v>
      </c>
      <c r="B253" s="3"/>
      <c r="C253" s="121"/>
      <c r="D253" s="121"/>
      <c r="E253" s="121"/>
      <c r="F253" s="122"/>
      <c r="G253" s="121"/>
      <c r="H253" s="122"/>
      <c r="I253" s="121"/>
      <c r="J253" s="121"/>
    </row>
    <row r="254" spans="1:13" x14ac:dyDescent="0.2">
      <c r="A254" s="97" t="s">
        <v>181</v>
      </c>
      <c r="B254" s="6"/>
      <c r="C254" s="6"/>
      <c r="D254" s="6"/>
      <c r="E254" s="6"/>
      <c r="F254" s="6"/>
      <c r="G254" s="6"/>
      <c r="H254" s="6"/>
      <c r="I254" s="6"/>
      <c r="J254" s="6"/>
      <c r="K254" s="6"/>
      <c r="L254" s="6"/>
      <c r="M254" s="6"/>
    </row>
    <row r="255" spans="1:13" x14ac:dyDescent="0.2">
      <c r="A255" s="91"/>
      <c r="B255" s="6"/>
      <c r="C255" s="6"/>
      <c r="D255" s="6"/>
      <c r="E255" s="6"/>
      <c r="F255" s="6"/>
      <c r="G255" s="6"/>
      <c r="H255" s="6"/>
      <c r="I255" s="6"/>
      <c r="J255" s="144" t="str">
        <f>A260</f>
        <v>GT1</v>
      </c>
      <c r="K255" s="145" t="s">
        <v>372</v>
      </c>
      <c r="L255" s="146" t="str">
        <f>A260</f>
        <v>GT1</v>
      </c>
      <c r="M255" s="147" t="s">
        <v>373</v>
      </c>
    </row>
    <row r="256" spans="1:13" x14ac:dyDescent="0.2">
      <c r="A256" s="6" t="s">
        <v>743</v>
      </c>
      <c r="B256" s="6"/>
      <c r="C256" s="6"/>
      <c r="D256" s="6"/>
      <c r="E256" s="6"/>
      <c r="F256" s="6"/>
      <c r="G256" s="6"/>
      <c r="H256" s="6"/>
      <c r="K256" s="73"/>
      <c r="M256" s="73"/>
    </row>
    <row r="257" spans="1:13" x14ac:dyDescent="0.2">
      <c r="A257" s="6"/>
      <c r="B257" s="6"/>
      <c r="C257" s="5"/>
      <c r="D257" s="5"/>
      <c r="E257" s="5"/>
      <c r="F257" s="5"/>
      <c r="G257" s="5"/>
      <c r="H257" s="5"/>
      <c r="I257" s="98"/>
      <c r="J257" s="6"/>
      <c r="K257" s="6"/>
      <c r="L257" s="6"/>
      <c r="M257" s="6"/>
    </row>
    <row r="258" spans="1:13" ht="14.25" x14ac:dyDescent="0.2">
      <c r="A258" s="99" t="s">
        <v>159</v>
      </c>
      <c r="B258" s="106" t="s">
        <v>183</v>
      </c>
      <c r="C258" s="984" t="s">
        <v>189</v>
      </c>
      <c r="D258" s="985"/>
      <c r="E258" s="984" t="s">
        <v>213</v>
      </c>
      <c r="F258" s="985"/>
      <c r="G258" s="984" t="s">
        <v>175</v>
      </c>
      <c r="H258" s="989"/>
      <c r="I258" s="985"/>
      <c r="J258" s="6"/>
      <c r="K258" s="6"/>
      <c r="L258" s="6"/>
      <c r="M258" s="6"/>
    </row>
    <row r="259" spans="1:13" x14ac:dyDescent="0.2">
      <c r="A259" s="100" t="s">
        <v>149</v>
      </c>
      <c r="B259" s="103" t="s">
        <v>149</v>
      </c>
      <c r="C259" s="85" t="s">
        <v>172</v>
      </c>
      <c r="D259" s="85" t="s">
        <v>182</v>
      </c>
      <c r="E259" s="85" t="s">
        <v>172</v>
      </c>
      <c r="F259" s="85" t="s">
        <v>182</v>
      </c>
      <c r="G259" s="85" t="s">
        <v>172</v>
      </c>
      <c r="H259" s="85" t="s">
        <v>182</v>
      </c>
      <c r="I259" s="85" t="s">
        <v>186</v>
      </c>
      <c r="J259" s="6"/>
      <c r="K259" s="6"/>
      <c r="L259" s="6"/>
      <c r="M259" s="6"/>
    </row>
    <row r="260" spans="1:13" x14ac:dyDescent="0.2">
      <c r="A260" s="898" t="s">
        <v>155</v>
      </c>
      <c r="B260" s="98">
        <v>1</v>
      </c>
      <c r="C260" s="93" t="str">
        <f>IF(C406="","",STDEV(C404:C406))</f>
        <v/>
      </c>
      <c r="D260" s="93" t="str">
        <f>IF(D406="","",STDEV(D404:D406))</f>
        <v/>
      </c>
      <c r="E260" s="93" t="str">
        <f t="shared" ref="E260:E289" si="22">IF(C260="","",C260^2)</f>
        <v/>
      </c>
      <c r="F260" s="93" t="str">
        <f t="shared" ref="F260:F289" si="23">IF(D260="","",D260^2)</f>
        <v/>
      </c>
      <c r="G260" s="986" t="str">
        <f>IF(COUNT(E289:E333)=COUNT($B289:$B333),SQRT(SUM(E260:E289)/COUNT($B260:$B289)),"")</f>
        <v/>
      </c>
      <c r="H260" s="986" t="str">
        <f>IF(COUNT(F289:F333)=COUNT($B289:$B333),SQRT(SUM(F260:F289)/COUNT($B260:$B289)),"")</f>
        <v/>
      </c>
      <c r="I260" s="986" t="str">
        <f>IF(E28="","",E28)</f>
        <v/>
      </c>
      <c r="J260" s="6"/>
      <c r="K260" s="6"/>
      <c r="L260" s="6"/>
      <c r="M260" s="6"/>
    </row>
    <row r="261" spans="1:13" x14ac:dyDescent="0.2">
      <c r="A261" s="899"/>
      <c r="B261" s="88">
        <v>2</v>
      </c>
      <c r="C261" s="93" t="str">
        <f>IF(C409="","",STDEV(C407:C409))</f>
        <v/>
      </c>
      <c r="D261" s="93" t="str">
        <f>IF(D409="","",STDEV(D407:D409))</f>
        <v/>
      </c>
      <c r="E261" s="93" t="str">
        <f t="shared" si="22"/>
        <v/>
      </c>
      <c r="F261" s="93" t="str">
        <f t="shared" si="23"/>
        <v/>
      </c>
      <c r="G261" s="986"/>
      <c r="H261" s="986"/>
      <c r="I261" s="986"/>
      <c r="J261" s="6"/>
      <c r="K261" s="6"/>
      <c r="L261" s="6"/>
      <c r="M261" s="6"/>
    </row>
    <row r="262" spans="1:13" x14ac:dyDescent="0.2">
      <c r="A262" s="899"/>
      <c r="B262" s="88">
        <v>3</v>
      </c>
      <c r="C262" s="93" t="str">
        <f>IF(C412="","",STDEV(C410:C412))</f>
        <v/>
      </c>
      <c r="D262" s="93" t="str">
        <f>IF(D412="","",STDEV(D410:D412))</f>
        <v/>
      </c>
      <c r="E262" s="93" t="str">
        <f t="shared" si="22"/>
        <v/>
      </c>
      <c r="F262" s="93" t="str">
        <f t="shared" si="23"/>
        <v/>
      </c>
      <c r="G262" s="986"/>
      <c r="H262" s="986"/>
      <c r="I262" s="986"/>
      <c r="J262" s="6"/>
      <c r="K262" s="6"/>
      <c r="L262" s="6"/>
      <c r="M262" s="6"/>
    </row>
    <row r="263" spans="1:13" x14ac:dyDescent="0.2">
      <c r="A263" s="899"/>
      <c r="B263" s="88">
        <v>4</v>
      </c>
      <c r="C263" s="93" t="str">
        <f>IF(C415="","",STDEV(C413:C415))</f>
        <v/>
      </c>
      <c r="D263" s="93" t="str">
        <f>IF(D415="","",STDEV(D413:D415))</f>
        <v/>
      </c>
      <c r="E263" s="93" t="str">
        <f t="shared" si="22"/>
        <v/>
      </c>
      <c r="F263" s="93" t="str">
        <f t="shared" si="23"/>
        <v/>
      </c>
      <c r="G263" s="986"/>
      <c r="H263" s="986"/>
      <c r="I263" s="986"/>
      <c r="J263" s="6"/>
      <c r="K263" s="6"/>
      <c r="L263" s="6"/>
      <c r="M263" s="6"/>
    </row>
    <row r="264" spans="1:13" x14ac:dyDescent="0.2">
      <c r="A264" s="899"/>
      <c r="B264" s="88">
        <v>5</v>
      </c>
      <c r="C264" s="93" t="str">
        <f>IF(C418="","",STDEV(C416:C418))</f>
        <v/>
      </c>
      <c r="D264" s="93" t="str">
        <f>IF(D418="","",STDEV(D416:D418))</f>
        <v/>
      </c>
      <c r="E264" s="93" t="str">
        <f t="shared" si="22"/>
        <v/>
      </c>
      <c r="F264" s="93" t="str">
        <f t="shared" si="23"/>
        <v/>
      </c>
      <c r="G264" s="986"/>
      <c r="H264" s="986"/>
      <c r="I264" s="986"/>
      <c r="J264" s="6"/>
      <c r="K264" s="6"/>
      <c r="L264" s="6"/>
      <c r="M264" s="6"/>
    </row>
    <row r="265" spans="1:13" x14ac:dyDescent="0.2">
      <c r="A265" s="899"/>
      <c r="B265" s="88">
        <v>6</v>
      </c>
      <c r="C265" s="93" t="str">
        <f>IF(C421="","",STDEV(C419:C421))</f>
        <v/>
      </c>
      <c r="D265" s="93" t="str">
        <f>IF(D421="","",STDEV(D419:D421))</f>
        <v/>
      </c>
      <c r="E265" s="93" t="str">
        <f t="shared" si="22"/>
        <v/>
      </c>
      <c r="F265" s="93" t="str">
        <f t="shared" si="23"/>
        <v/>
      </c>
      <c r="G265" s="986"/>
      <c r="H265" s="986"/>
      <c r="I265" s="986"/>
      <c r="J265" s="6"/>
      <c r="K265" s="6"/>
      <c r="L265" s="6"/>
      <c r="M265" s="6"/>
    </row>
    <row r="266" spans="1:13" x14ac:dyDescent="0.2">
      <c r="A266" s="899"/>
      <c r="B266" s="88">
        <v>7</v>
      </c>
      <c r="C266" s="93" t="str">
        <f>IF(C424="","",STDEV(C422:C424))</f>
        <v/>
      </c>
      <c r="D266" s="93" t="str">
        <f>IF(D424="","",STDEV(D422:D424))</f>
        <v/>
      </c>
      <c r="E266" s="93" t="str">
        <f t="shared" si="22"/>
        <v/>
      </c>
      <c r="F266" s="93" t="str">
        <f t="shared" si="23"/>
        <v/>
      </c>
      <c r="G266" s="986"/>
      <c r="H266" s="986"/>
      <c r="I266" s="986"/>
      <c r="J266" s="6"/>
      <c r="K266" s="6"/>
      <c r="L266" s="6"/>
      <c r="M266" s="6"/>
    </row>
    <row r="267" spans="1:13" x14ac:dyDescent="0.2">
      <c r="A267" s="899"/>
      <c r="B267" s="88">
        <v>8</v>
      </c>
      <c r="C267" s="93" t="str">
        <f>IF(C427="","",STDEV(C425:C427))</f>
        <v/>
      </c>
      <c r="D267" s="93" t="str">
        <f>IF(D427="","",STDEV(D425:D427))</f>
        <v/>
      </c>
      <c r="E267" s="93" t="str">
        <f t="shared" si="22"/>
        <v/>
      </c>
      <c r="F267" s="93" t="str">
        <f t="shared" si="23"/>
        <v/>
      </c>
      <c r="G267" s="986"/>
      <c r="H267" s="986"/>
      <c r="I267" s="986"/>
      <c r="J267" s="6"/>
      <c r="K267" s="6"/>
      <c r="L267" s="6"/>
      <c r="M267" s="6"/>
    </row>
    <row r="268" spans="1:13" x14ac:dyDescent="0.2">
      <c r="A268" s="899"/>
      <c r="B268" s="88">
        <v>9</v>
      </c>
      <c r="C268" s="93" t="str">
        <f>IF(C430="","",STDEV(C428:C430))</f>
        <v/>
      </c>
      <c r="D268" s="93" t="str">
        <f>IF(D430="","",STDEV(D428:D430))</f>
        <v/>
      </c>
      <c r="E268" s="93" t="str">
        <f t="shared" si="22"/>
        <v/>
      </c>
      <c r="F268" s="93" t="str">
        <f t="shared" si="23"/>
        <v/>
      </c>
      <c r="G268" s="986"/>
      <c r="H268" s="986"/>
      <c r="I268" s="986"/>
      <c r="J268" s="6"/>
      <c r="K268" s="6"/>
      <c r="L268" s="6"/>
      <c r="M268" s="6"/>
    </row>
    <row r="269" spans="1:13" x14ac:dyDescent="0.2">
      <c r="A269" s="899"/>
      <c r="B269" s="88">
        <v>10</v>
      </c>
      <c r="C269" s="93" t="str">
        <f>IF(C433="","",STDEV(C431:C433))</f>
        <v/>
      </c>
      <c r="D269" s="93" t="str">
        <f>IF(D433="","",STDEV(D431:D433))</f>
        <v/>
      </c>
      <c r="E269" s="93" t="str">
        <f t="shared" si="22"/>
        <v/>
      </c>
      <c r="F269" s="93" t="str">
        <f t="shared" si="23"/>
        <v/>
      </c>
      <c r="G269" s="986"/>
      <c r="H269" s="986"/>
      <c r="I269" s="986"/>
      <c r="J269" s="6"/>
      <c r="K269" s="6"/>
      <c r="L269" s="6"/>
      <c r="M269" s="6"/>
    </row>
    <row r="270" spans="1:13" x14ac:dyDescent="0.2">
      <c r="A270" s="899"/>
      <c r="B270" s="88">
        <v>11</v>
      </c>
      <c r="C270" s="93" t="str">
        <f>IF(G406="","",STDEV(G404:G406))</f>
        <v/>
      </c>
      <c r="D270" s="93" t="str">
        <f>IF(H406="","",STDEV(H404:H406))</f>
        <v/>
      </c>
      <c r="E270" s="93" t="str">
        <f t="shared" si="22"/>
        <v/>
      </c>
      <c r="F270" s="93" t="str">
        <f t="shared" si="23"/>
        <v/>
      </c>
      <c r="G270" s="986"/>
      <c r="H270" s="986"/>
      <c r="I270" s="986"/>
      <c r="J270" s="6"/>
      <c r="K270" s="6"/>
      <c r="L270" s="6"/>
      <c r="M270" s="6"/>
    </row>
    <row r="271" spans="1:13" x14ac:dyDescent="0.2">
      <c r="A271" s="899"/>
      <c r="B271" s="88">
        <v>12</v>
      </c>
      <c r="C271" s="93" t="str">
        <f>IF(G409="","",STDEV(G407:G409))</f>
        <v/>
      </c>
      <c r="D271" s="93" t="str">
        <f>IF(H409="","",STDEV(H407:H409))</f>
        <v/>
      </c>
      <c r="E271" s="93" t="str">
        <f t="shared" si="22"/>
        <v/>
      </c>
      <c r="F271" s="93" t="str">
        <f t="shared" si="23"/>
        <v/>
      </c>
      <c r="G271" s="986"/>
      <c r="H271" s="986"/>
      <c r="I271" s="986"/>
      <c r="J271" s="6"/>
      <c r="K271" s="6"/>
      <c r="L271" s="6"/>
      <c r="M271" s="6"/>
    </row>
    <row r="272" spans="1:13" x14ac:dyDescent="0.2">
      <c r="A272" s="899"/>
      <c r="B272" s="88">
        <v>13</v>
      </c>
      <c r="C272" s="93" t="str">
        <f>IF(G412="","",STDEV(G410:G412))</f>
        <v/>
      </c>
      <c r="D272" s="93" t="str">
        <f>IF(H412="","",STDEV(H410:H412))</f>
        <v/>
      </c>
      <c r="E272" s="93" t="str">
        <f t="shared" si="22"/>
        <v/>
      </c>
      <c r="F272" s="93" t="str">
        <f t="shared" si="23"/>
        <v/>
      </c>
      <c r="G272" s="986"/>
      <c r="H272" s="986"/>
      <c r="I272" s="986"/>
      <c r="J272" s="6"/>
      <c r="K272" s="6"/>
      <c r="L272" s="6"/>
      <c r="M272" s="6"/>
    </row>
    <row r="273" spans="1:13" x14ac:dyDescent="0.2">
      <c r="A273" s="899"/>
      <c r="B273" s="88">
        <v>14</v>
      </c>
      <c r="C273" s="93" t="str">
        <f>IF(G415="","",STDEV(G413:G415))</f>
        <v/>
      </c>
      <c r="D273" s="93" t="str">
        <f>IF(H415="","",STDEV(H413:H415))</f>
        <v/>
      </c>
      <c r="E273" s="93" t="str">
        <f t="shared" si="22"/>
        <v/>
      </c>
      <c r="F273" s="93" t="str">
        <f t="shared" si="23"/>
        <v/>
      </c>
      <c r="G273" s="986"/>
      <c r="H273" s="986"/>
      <c r="I273" s="986"/>
      <c r="J273" s="6"/>
      <c r="K273" s="6"/>
      <c r="L273" s="6"/>
      <c r="M273" s="6"/>
    </row>
    <row r="274" spans="1:13" x14ac:dyDescent="0.2">
      <c r="A274" s="899"/>
      <c r="B274" s="88">
        <v>15</v>
      </c>
      <c r="C274" s="93" t="str">
        <f>IF(G418="","",STDEV(G416:G418))</f>
        <v/>
      </c>
      <c r="D274" s="93" t="str">
        <f>IF(H418="","",STDEV(H416:H418))</f>
        <v/>
      </c>
      <c r="E274" s="93" t="str">
        <f t="shared" si="22"/>
        <v/>
      </c>
      <c r="F274" s="93" t="str">
        <f t="shared" si="23"/>
        <v/>
      </c>
      <c r="G274" s="986"/>
      <c r="H274" s="986"/>
      <c r="I274" s="986"/>
      <c r="J274" s="6"/>
      <c r="K274" s="6"/>
      <c r="L274" s="6"/>
      <c r="M274" s="6"/>
    </row>
    <row r="275" spans="1:13" x14ac:dyDescent="0.2">
      <c r="A275" s="899"/>
      <c r="B275" s="88">
        <v>16</v>
      </c>
      <c r="C275" s="93" t="str">
        <f>IF(G421="","",STDEV(G419:G421))</f>
        <v/>
      </c>
      <c r="D275" s="93" t="str">
        <f>IF(H421="","",STDEV(H419:H421))</f>
        <v/>
      </c>
      <c r="E275" s="93" t="str">
        <f t="shared" si="22"/>
        <v/>
      </c>
      <c r="F275" s="93" t="str">
        <f t="shared" si="23"/>
        <v/>
      </c>
      <c r="G275" s="986"/>
      <c r="H275" s="986"/>
      <c r="I275" s="986"/>
      <c r="J275" s="6"/>
      <c r="K275" s="6"/>
      <c r="L275" s="6"/>
      <c r="M275" s="6"/>
    </row>
    <row r="276" spans="1:13" x14ac:dyDescent="0.2">
      <c r="A276" s="899"/>
      <c r="B276" s="88">
        <v>17</v>
      </c>
      <c r="C276" s="93" t="str">
        <f>IF(G424="","",STDEV(G422:G424))</f>
        <v/>
      </c>
      <c r="D276" s="93" t="str">
        <f>IF(H424="","",STDEV(H422:H424))</f>
        <v/>
      </c>
      <c r="E276" s="93" t="str">
        <f t="shared" si="22"/>
        <v/>
      </c>
      <c r="F276" s="93" t="str">
        <f t="shared" si="23"/>
        <v/>
      </c>
      <c r="G276" s="986"/>
      <c r="H276" s="986"/>
      <c r="I276" s="986"/>
      <c r="J276" s="6"/>
      <c r="K276" s="6"/>
      <c r="L276" s="6"/>
      <c r="M276" s="6"/>
    </row>
    <row r="277" spans="1:13" x14ac:dyDescent="0.2">
      <c r="A277" s="899"/>
      <c r="B277" s="88">
        <v>18</v>
      </c>
      <c r="C277" s="93" t="str">
        <f>IF(G427="","",STDEV(G425:G427))</f>
        <v/>
      </c>
      <c r="D277" s="93" t="str">
        <f>IF(H427="","",STDEV(H425:H427))</f>
        <v/>
      </c>
      <c r="E277" s="93" t="str">
        <f t="shared" si="22"/>
        <v/>
      </c>
      <c r="F277" s="93" t="str">
        <f t="shared" si="23"/>
        <v/>
      </c>
      <c r="G277" s="986"/>
      <c r="H277" s="986"/>
      <c r="I277" s="986"/>
      <c r="J277" s="6"/>
      <c r="K277" s="6"/>
      <c r="L277" s="6"/>
      <c r="M277" s="6"/>
    </row>
    <row r="278" spans="1:13" x14ac:dyDescent="0.2">
      <c r="A278" s="899"/>
      <c r="B278" s="88">
        <v>19</v>
      </c>
      <c r="C278" s="93" t="str">
        <f>IF(G430="","",STDEV(G428:G430))</f>
        <v/>
      </c>
      <c r="D278" s="93" t="str">
        <f>IF(H430="","",STDEV(H428:H430))</f>
        <v/>
      </c>
      <c r="E278" s="93" t="str">
        <f t="shared" si="22"/>
        <v/>
      </c>
      <c r="F278" s="93" t="str">
        <f t="shared" si="23"/>
        <v/>
      </c>
      <c r="G278" s="986"/>
      <c r="H278" s="986"/>
      <c r="I278" s="986"/>
      <c r="J278" s="6"/>
      <c r="K278" s="6"/>
      <c r="L278" s="6"/>
      <c r="M278" s="6"/>
    </row>
    <row r="279" spans="1:13" x14ac:dyDescent="0.2">
      <c r="A279" s="899"/>
      <c r="B279" s="88">
        <v>20</v>
      </c>
      <c r="C279" s="93" t="str">
        <f>IF(G433="","",STDEV(G431:G433))</f>
        <v/>
      </c>
      <c r="D279" s="93" t="str">
        <f>IF(H433="","",STDEV(H431:H433))</f>
        <v/>
      </c>
      <c r="E279" s="93" t="str">
        <f t="shared" si="22"/>
        <v/>
      </c>
      <c r="F279" s="93" t="str">
        <f t="shared" si="23"/>
        <v/>
      </c>
      <c r="G279" s="986"/>
      <c r="H279" s="986"/>
      <c r="I279" s="986"/>
      <c r="J279" s="6"/>
      <c r="K279" s="6"/>
      <c r="L279" s="6"/>
      <c r="M279" s="6"/>
    </row>
    <row r="280" spans="1:13" x14ac:dyDescent="0.2">
      <c r="A280" s="899"/>
      <c r="B280" s="88">
        <v>21</v>
      </c>
      <c r="C280" s="93" t="str">
        <f>IF(K406="","",STDEV(K404:K406))</f>
        <v/>
      </c>
      <c r="D280" s="93" t="str">
        <f>IF(L406="","",STDEV(L404:L406))</f>
        <v/>
      </c>
      <c r="E280" s="93" t="str">
        <f t="shared" si="22"/>
        <v/>
      </c>
      <c r="F280" s="93" t="str">
        <f t="shared" si="23"/>
        <v/>
      </c>
      <c r="G280" s="986"/>
      <c r="H280" s="986"/>
      <c r="I280" s="986"/>
      <c r="J280" s="6"/>
      <c r="K280" s="6"/>
      <c r="L280" s="6"/>
      <c r="M280" s="6"/>
    </row>
    <row r="281" spans="1:13" x14ac:dyDescent="0.2">
      <c r="A281" s="899"/>
      <c r="B281" s="88">
        <v>22</v>
      </c>
      <c r="C281" s="93" t="str">
        <f>IF(K409="","",STDEV(K407:K409))</f>
        <v/>
      </c>
      <c r="D281" s="93" t="str">
        <f>IF(L409="","",STDEV(L407:L409))</f>
        <v/>
      </c>
      <c r="E281" s="93" t="str">
        <f t="shared" si="22"/>
        <v/>
      </c>
      <c r="F281" s="93" t="str">
        <f t="shared" si="23"/>
        <v/>
      </c>
      <c r="G281" s="986"/>
      <c r="H281" s="986"/>
      <c r="I281" s="986"/>
      <c r="J281" s="6"/>
      <c r="K281" s="6"/>
      <c r="L281" s="6"/>
      <c r="M281" s="6"/>
    </row>
    <row r="282" spans="1:13" x14ac:dyDescent="0.2">
      <c r="A282" s="899"/>
      <c r="B282" s="88">
        <v>23</v>
      </c>
      <c r="C282" s="93" t="str">
        <f>IF(K412="","",STDEV(K410:K412))</f>
        <v/>
      </c>
      <c r="D282" s="93" t="str">
        <f>IF(L412="","",STDEV(L410:L412))</f>
        <v/>
      </c>
      <c r="E282" s="93" t="str">
        <f t="shared" si="22"/>
        <v/>
      </c>
      <c r="F282" s="93" t="str">
        <f t="shared" si="23"/>
        <v/>
      </c>
      <c r="G282" s="986"/>
      <c r="H282" s="986"/>
      <c r="I282" s="986"/>
      <c r="J282" s="6"/>
      <c r="K282" s="6"/>
      <c r="L282" s="6"/>
      <c r="M282" s="6"/>
    </row>
    <row r="283" spans="1:13" x14ac:dyDescent="0.2">
      <c r="A283" s="899"/>
      <c r="B283" s="88">
        <v>24</v>
      </c>
      <c r="C283" s="93" t="str">
        <f>IF(K415="","",STDEV(K413:K415))</f>
        <v/>
      </c>
      <c r="D283" s="93" t="str">
        <f>IF(L415="","",STDEV(L413:L415))</f>
        <v/>
      </c>
      <c r="E283" s="93" t="str">
        <f t="shared" si="22"/>
        <v/>
      </c>
      <c r="F283" s="93" t="str">
        <f t="shared" si="23"/>
        <v/>
      </c>
      <c r="G283" s="986"/>
      <c r="H283" s="986"/>
      <c r="I283" s="986"/>
      <c r="J283" s="6"/>
      <c r="K283" s="6"/>
      <c r="L283" s="6"/>
      <c r="M283" s="6"/>
    </row>
    <row r="284" spans="1:13" x14ac:dyDescent="0.2">
      <c r="A284" s="899"/>
      <c r="B284" s="88">
        <v>25</v>
      </c>
      <c r="C284" s="93" t="str">
        <f>IF(K418="","",STDEV(K416:K418))</f>
        <v/>
      </c>
      <c r="D284" s="93" t="str">
        <f>IF(L418="","",STDEV(L416:L418))</f>
        <v/>
      </c>
      <c r="E284" s="93" t="str">
        <f t="shared" si="22"/>
        <v/>
      </c>
      <c r="F284" s="93" t="str">
        <f t="shared" si="23"/>
        <v/>
      </c>
      <c r="G284" s="986"/>
      <c r="H284" s="986"/>
      <c r="I284" s="986"/>
      <c r="J284" s="6"/>
      <c r="K284" s="6"/>
      <c r="L284" s="6"/>
      <c r="M284" s="6"/>
    </row>
    <row r="285" spans="1:13" x14ac:dyDescent="0.2">
      <c r="A285" s="899"/>
      <c r="B285" s="88">
        <v>26</v>
      </c>
      <c r="C285" s="93" t="str">
        <f>IF(K421="","",STDEV(K419:K421))</f>
        <v/>
      </c>
      <c r="D285" s="93" t="str">
        <f>IF(L421="","",STDEV(L419:L421))</f>
        <v/>
      </c>
      <c r="E285" s="93" t="str">
        <f t="shared" si="22"/>
        <v/>
      </c>
      <c r="F285" s="93" t="str">
        <f t="shared" si="23"/>
        <v/>
      </c>
      <c r="G285" s="986"/>
      <c r="H285" s="986"/>
      <c r="I285" s="986"/>
      <c r="J285" s="6"/>
      <c r="K285" s="6"/>
      <c r="L285" s="6"/>
      <c r="M285" s="6"/>
    </row>
    <row r="286" spans="1:13" x14ac:dyDescent="0.2">
      <c r="A286" s="899"/>
      <c r="B286" s="88">
        <v>27</v>
      </c>
      <c r="C286" s="93" t="str">
        <f>IF(K424="","",STDEV(K422:K424))</f>
        <v/>
      </c>
      <c r="D286" s="93" t="str">
        <f>IF(L424="","",STDEV(L422:L424))</f>
        <v/>
      </c>
      <c r="E286" s="93" t="str">
        <f t="shared" si="22"/>
        <v/>
      </c>
      <c r="F286" s="93" t="str">
        <f t="shared" si="23"/>
        <v/>
      </c>
      <c r="G286" s="986"/>
      <c r="H286" s="986"/>
      <c r="I286" s="986"/>
      <c r="J286" s="6"/>
      <c r="K286" s="6"/>
      <c r="L286" s="6"/>
      <c r="M286" s="6"/>
    </row>
    <row r="287" spans="1:13" x14ac:dyDescent="0.2">
      <c r="A287" s="899"/>
      <c r="B287" s="88">
        <v>28</v>
      </c>
      <c r="C287" s="93" t="str">
        <f>IF(K427="","",STDEV(K425:K427))</f>
        <v/>
      </c>
      <c r="D287" s="93" t="str">
        <f>IF(L427="","",STDEV(L425:L427))</f>
        <v/>
      </c>
      <c r="E287" s="93" t="str">
        <f t="shared" si="22"/>
        <v/>
      </c>
      <c r="F287" s="93" t="str">
        <f t="shared" si="23"/>
        <v/>
      </c>
      <c r="G287" s="986"/>
      <c r="H287" s="986"/>
      <c r="I287" s="986"/>
      <c r="J287" s="6"/>
      <c r="K287" s="6"/>
      <c r="L287" s="6"/>
      <c r="M287" s="6"/>
    </row>
    <row r="288" spans="1:13" x14ac:dyDescent="0.2">
      <c r="A288" s="899"/>
      <c r="B288" s="88">
        <v>29</v>
      </c>
      <c r="C288" s="93" t="str">
        <f>IF(K430="","",STDEV(K428:K430))</f>
        <v/>
      </c>
      <c r="D288" s="93" t="str">
        <f>IF(L430="","",STDEV(L428:L430))</f>
        <v/>
      </c>
      <c r="E288" s="93" t="str">
        <f t="shared" si="22"/>
        <v/>
      </c>
      <c r="F288" s="93" t="str">
        <f t="shared" si="23"/>
        <v/>
      </c>
      <c r="G288" s="986"/>
      <c r="H288" s="986"/>
      <c r="I288" s="986"/>
      <c r="J288" s="6"/>
      <c r="K288" s="6"/>
      <c r="L288" s="6"/>
      <c r="M288" s="6"/>
    </row>
    <row r="289" spans="1:13" x14ac:dyDescent="0.2">
      <c r="A289" s="900"/>
      <c r="B289" s="88" t="s">
        <v>374</v>
      </c>
      <c r="C289" s="93" t="str">
        <f>IF(K433="","",STDEV(K431:K433))</f>
        <v/>
      </c>
      <c r="D289" s="93" t="str">
        <f>IF(L433="","",STDEV(L431:L433))</f>
        <v/>
      </c>
      <c r="E289" s="93" t="str">
        <f t="shared" si="22"/>
        <v/>
      </c>
      <c r="F289" s="93" t="str">
        <f t="shared" si="23"/>
        <v/>
      </c>
      <c r="G289" s="986"/>
      <c r="H289" s="986"/>
      <c r="I289" s="986"/>
      <c r="J289" s="6"/>
      <c r="K289" s="6"/>
      <c r="L289" s="6"/>
      <c r="M289" s="6"/>
    </row>
    <row r="290" spans="1:13" x14ac:dyDescent="0.2">
      <c r="A290" s="97" t="s">
        <v>370</v>
      </c>
      <c r="B290" s="6"/>
      <c r="C290" s="6"/>
      <c r="D290" s="6"/>
      <c r="E290" s="6"/>
      <c r="F290" s="6"/>
      <c r="G290" s="6"/>
      <c r="H290" s="6"/>
      <c r="I290" s="6"/>
      <c r="J290" s="6"/>
      <c r="K290" s="6"/>
      <c r="L290" s="6"/>
      <c r="M290" s="6"/>
    </row>
    <row r="291" spans="1:13" x14ac:dyDescent="0.2">
      <c r="A291" s="91"/>
      <c r="B291" s="6"/>
      <c r="C291" s="6"/>
      <c r="D291" s="6"/>
      <c r="E291" s="6"/>
      <c r="F291" s="6"/>
      <c r="G291" s="6"/>
      <c r="H291" s="6"/>
      <c r="I291" s="6"/>
      <c r="J291" s="144" t="str">
        <f>A296</f>
        <v>GT2</v>
      </c>
      <c r="K291" s="145" t="s">
        <v>372</v>
      </c>
      <c r="L291" s="146" t="str">
        <f>A296</f>
        <v>GT2</v>
      </c>
      <c r="M291" s="147" t="s">
        <v>373</v>
      </c>
    </row>
    <row r="292" spans="1:13" x14ac:dyDescent="0.2">
      <c r="A292" s="6" t="s">
        <v>743</v>
      </c>
      <c r="B292" s="6"/>
      <c r="C292" s="6"/>
      <c r="D292" s="6"/>
      <c r="E292" s="6"/>
      <c r="F292" s="6"/>
      <c r="G292" s="6"/>
      <c r="H292" s="6"/>
      <c r="K292" s="73"/>
      <c r="M292" s="73"/>
    </row>
    <row r="293" spans="1:13" x14ac:dyDescent="0.2">
      <c r="A293" s="6"/>
      <c r="B293" s="6"/>
      <c r="C293" s="5"/>
      <c r="D293" s="5"/>
      <c r="E293" s="5"/>
      <c r="F293" s="5"/>
      <c r="G293" s="5"/>
      <c r="H293" s="5"/>
      <c r="I293" s="98"/>
      <c r="J293" s="6"/>
      <c r="K293" s="6"/>
      <c r="L293" s="6"/>
      <c r="M293" s="6"/>
    </row>
    <row r="294" spans="1:13" ht="14.25" x14ac:dyDescent="0.2">
      <c r="A294" s="99" t="s">
        <v>159</v>
      </c>
      <c r="B294" s="106" t="s">
        <v>183</v>
      </c>
      <c r="C294" s="984" t="s">
        <v>189</v>
      </c>
      <c r="D294" s="985"/>
      <c r="E294" s="984" t="s">
        <v>213</v>
      </c>
      <c r="F294" s="985"/>
      <c r="G294" s="984" t="s">
        <v>175</v>
      </c>
      <c r="H294" s="989"/>
      <c r="I294" s="985"/>
      <c r="J294" s="6"/>
      <c r="K294" s="6"/>
      <c r="L294" s="6"/>
      <c r="M294" s="6"/>
    </row>
    <row r="295" spans="1:13" x14ac:dyDescent="0.2">
      <c r="A295" s="100" t="s">
        <v>149</v>
      </c>
      <c r="B295" s="103" t="s">
        <v>149</v>
      </c>
      <c r="C295" s="85" t="s">
        <v>172</v>
      </c>
      <c r="D295" s="85" t="s">
        <v>182</v>
      </c>
      <c r="E295" s="85" t="s">
        <v>172</v>
      </c>
      <c r="F295" s="85" t="s">
        <v>182</v>
      </c>
      <c r="G295" s="85" t="s">
        <v>172</v>
      </c>
      <c r="H295" s="85" t="s">
        <v>182</v>
      </c>
      <c r="I295" s="85" t="s">
        <v>186</v>
      </c>
      <c r="J295" s="6"/>
      <c r="K295" s="6"/>
      <c r="L295" s="6"/>
      <c r="M295" s="6"/>
    </row>
    <row r="296" spans="1:13" x14ac:dyDescent="0.2">
      <c r="A296" s="898" t="s">
        <v>156</v>
      </c>
      <c r="B296" s="98">
        <v>1</v>
      </c>
      <c r="C296" s="93" t="str">
        <f>IF(C441="","",STDEV(C439:C441))</f>
        <v/>
      </c>
      <c r="D296" s="93" t="str">
        <f>IF(D441="","",STDEV(D439:D441))</f>
        <v/>
      </c>
      <c r="E296" s="93" t="str">
        <f t="shared" ref="E296:E325" si="24">IF(C296="","",C296^2)</f>
        <v/>
      </c>
      <c r="F296" s="93" t="str">
        <f t="shared" ref="F296:F325" si="25">IF(D296="","",D296^2)</f>
        <v/>
      </c>
      <c r="G296" s="986" t="str">
        <f>IF(COUNT(E$296:E$325)=COUNT(B$296:B$325),SQRT(SUM(E296:E325)/COUNT($B296:$B325)),"")</f>
        <v/>
      </c>
      <c r="H296" s="986" t="str">
        <f>IF(COUNT(F$296:F$325)=COUNT(B$296:B$325),SQRT(SUM(F296:F325)/COUNT($B296:$B325)),"")</f>
        <v/>
      </c>
      <c r="I296" s="986" t="str">
        <f>IF(E29="","",E29)</f>
        <v/>
      </c>
      <c r="J296" s="6"/>
      <c r="K296" s="6"/>
      <c r="L296" s="6"/>
      <c r="M296" s="6"/>
    </row>
    <row r="297" spans="1:13" x14ac:dyDescent="0.2">
      <c r="A297" s="899"/>
      <c r="B297" s="88">
        <v>2</v>
      </c>
      <c r="C297" s="93" t="str">
        <f>IF(C444="","",STDEV(C442:C444))</f>
        <v/>
      </c>
      <c r="D297" s="93" t="str">
        <f>IF(D444="","",STDEV(D442:D444))</f>
        <v/>
      </c>
      <c r="E297" s="93" t="str">
        <f t="shared" si="24"/>
        <v/>
      </c>
      <c r="F297" s="93" t="str">
        <f t="shared" si="25"/>
        <v/>
      </c>
      <c r="G297" s="986"/>
      <c r="H297" s="986"/>
      <c r="I297" s="986"/>
      <c r="J297" s="6"/>
      <c r="K297" s="6"/>
      <c r="L297" s="6"/>
      <c r="M297" s="6"/>
    </row>
    <row r="298" spans="1:13" x14ac:dyDescent="0.2">
      <c r="A298" s="899"/>
      <c r="B298" s="88">
        <v>3</v>
      </c>
      <c r="C298" s="93" t="str">
        <f>IF(C447="","",STDEV(C445:C447))</f>
        <v/>
      </c>
      <c r="D298" s="93" t="str">
        <f>IF(D447="","",STDEV(D445:D447))</f>
        <v/>
      </c>
      <c r="E298" s="93" t="str">
        <f t="shared" si="24"/>
        <v/>
      </c>
      <c r="F298" s="93" t="str">
        <f t="shared" si="25"/>
        <v/>
      </c>
      <c r="G298" s="986"/>
      <c r="H298" s="986"/>
      <c r="I298" s="986"/>
      <c r="J298" s="6"/>
      <c r="K298" s="6"/>
      <c r="L298" s="6"/>
      <c r="M298" s="6"/>
    </row>
    <row r="299" spans="1:13" x14ac:dyDescent="0.2">
      <c r="A299" s="899"/>
      <c r="B299" s="88">
        <v>4</v>
      </c>
      <c r="C299" s="93" t="str">
        <f>IF(C450="","",STDEV(C448:C450))</f>
        <v/>
      </c>
      <c r="D299" s="93" t="str">
        <f>IF(D450="","",STDEV(D448:D450))</f>
        <v/>
      </c>
      <c r="E299" s="93" t="str">
        <f t="shared" si="24"/>
        <v/>
      </c>
      <c r="F299" s="93" t="str">
        <f t="shared" si="25"/>
        <v/>
      </c>
      <c r="G299" s="986"/>
      <c r="H299" s="986"/>
      <c r="I299" s="986"/>
      <c r="J299" s="6"/>
      <c r="K299" s="6"/>
      <c r="L299" s="6"/>
      <c r="M299" s="6"/>
    </row>
    <row r="300" spans="1:13" x14ac:dyDescent="0.2">
      <c r="A300" s="899"/>
      <c r="B300" s="88">
        <v>5</v>
      </c>
      <c r="C300" s="93" t="str">
        <f>IF(C453="","",STDEV(C451:C453))</f>
        <v/>
      </c>
      <c r="D300" s="93" t="str">
        <f>IF(D453="","",STDEV(D451:D453))</f>
        <v/>
      </c>
      <c r="E300" s="93" t="str">
        <f t="shared" si="24"/>
        <v/>
      </c>
      <c r="F300" s="93" t="str">
        <f t="shared" si="25"/>
        <v/>
      </c>
      <c r="G300" s="986"/>
      <c r="H300" s="986"/>
      <c r="I300" s="986"/>
      <c r="J300" s="6"/>
      <c r="K300" s="6"/>
      <c r="L300" s="6"/>
      <c r="M300" s="6"/>
    </row>
    <row r="301" spans="1:13" x14ac:dyDescent="0.2">
      <c r="A301" s="899"/>
      <c r="B301" s="88">
        <v>6</v>
      </c>
      <c r="C301" s="93" t="str">
        <f>IF(C456="","",STDEV(C454:C456))</f>
        <v/>
      </c>
      <c r="D301" s="93" t="str">
        <f>IF(D456="","",STDEV(D454:D456))</f>
        <v/>
      </c>
      <c r="E301" s="93" t="str">
        <f t="shared" si="24"/>
        <v/>
      </c>
      <c r="F301" s="93" t="str">
        <f t="shared" si="25"/>
        <v/>
      </c>
      <c r="G301" s="986"/>
      <c r="H301" s="986"/>
      <c r="I301" s="986"/>
      <c r="J301" s="6"/>
      <c r="K301" s="6"/>
      <c r="L301" s="6"/>
      <c r="M301" s="6"/>
    </row>
    <row r="302" spans="1:13" x14ac:dyDescent="0.2">
      <c r="A302" s="899"/>
      <c r="B302" s="88">
        <v>7</v>
      </c>
      <c r="C302" s="93" t="str">
        <f>IF(C459="","",STDEV(C457:C459))</f>
        <v/>
      </c>
      <c r="D302" s="93" t="str">
        <f>IF(D459="","",STDEV(D457:D459))</f>
        <v/>
      </c>
      <c r="E302" s="93" t="str">
        <f t="shared" si="24"/>
        <v/>
      </c>
      <c r="F302" s="93" t="str">
        <f t="shared" si="25"/>
        <v/>
      </c>
      <c r="G302" s="986"/>
      <c r="H302" s="986"/>
      <c r="I302" s="986"/>
      <c r="J302" s="6"/>
      <c r="K302" s="6"/>
      <c r="L302" s="6"/>
      <c r="M302" s="6"/>
    </row>
    <row r="303" spans="1:13" x14ac:dyDescent="0.2">
      <c r="A303" s="899"/>
      <c r="B303" s="88">
        <v>8</v>
      </c>
      <c r="C303" s="93" t="str">
        <f>IF(C462="","",STDEV(C460:C462))</f>
        <v/>
      </c>
      <c r="D303" s="93" t="str">
        <f>IF(D462="","",STDEV(D460:D462))</f>
        <v/>
      </c>
      <c r="E303" s="93" t="str">
        <f t="shared" si="24"/>
        <v/>
      </c>
      <c r="F303" s="93" t="str">
        <f t="shared" si="25"/>
        <v/>
      </c>
      <c r="G303" s="986"/>
      <c r="H303" s="986"/>
      <c r="I303" s="986"/>
      <c r="J303" s="6"/>
      <c r="K303" s="6"/>
      <c r="L303" s="6"/>
      <c r="M303" s="6"/>
    </row>
    <row r="304" spans="1:13" x14ac:dyDescent="0.2">
      <c r="A304" s="899"/>
      <c r="B304" s="88">
        <v>9</v>
      </c>
      <c r="C304" s="93" t="str">
        <f>IF(C465="","",STDEV(C463:C465))</f>
        <v/>
      </c>
      <c r="D304" s="93" t="str">
        <f>IF(D465="","",STDEV(D463:D465))</f>
        <v/>
      </c>
      <c r="E304" s="93" t="str">
        <f t="shared" si="24"/>
        <v/>
      </c>
      <c r="F304" s="93" t="str">
        <f t="shared" si="25"/>
        <v/>
      </c>
      <c r="G304" s="986"/>
      <c r="H304" s="986"/>
      <c r="I304" s="986"/>
      <c r="J304" s="6"/>
      <c r="K304" s="6"/>
      <c r="L304" s="6"/>
      <c r="M304" s="6"/>
    </row>
    <row r="305" spans="1:13" x14ac:dyDescent="0.2">
      <c r="A305" s="899"/>
      <c r="B305" s="88">
        <v>10</v>
      </c>
      <c r="C305" s="93" t="str">
        <f>IF(C468="","",STDEV(C466:C468))</f>
        <v/>
      </c>
      <c r="D305" s="93" t="str">
        <f>IF(D468="","",STDEV(D466:D468))</f>
        <v/>
      </c>
      <c r="E305" s="93" t="str">
        <f t="shared" si="24"/>
        <v/>
      </c>
      <c r="F305" s="93" t="str">
        <f t="shared" si="25"/>
        <v/>
      </c>
      <c r="G305" s="986"/>
      <c r="H305" s="986"/>
      <c r="I305" s="986"/>
      <c r="J305" s="6"/>
      <c r="K305" s="6"/>
      <c r="L305" s="6"/>
      <c r="M305" s="6"/>
    </row>
    <row r="306" spans="1:13" x14ac:dyDescent="0.2">
      <c r="A306" s="899"/>
      <c r="B306" s="88">
        <v>11</v>
      </c>
      <c r="C306" s="93" t="str">
        <f>IF(G441="","",STDEV(G439:G441))</f>
        <v/>
      </c>
      <c r="D306" s="93" t="str">
        <f>IF(H441="","",STDEV(H439:H441))</f>
        <v/>
      </c>
      <c r="E306" s="93" t="str">
        <f t="shared" si="24"/>
        <v/>
      </c>
      <c r="F306" s="93" t="str">
        <f t="shared" si="25"/>
        <v/>
      </c>
      <c r="G306" s="986"/>
      <c r="H306" s="986"/>
      <c r="I306" s="986"/>
      <c r="J306" s="6"/>
      <c r="K306" s="6"/>
      <c r="L306" s="6"/>
      <c r="M306" s="6"/>
    </row>
    <row r="307" spans="1:13" x14ac:dyDescent="0.2">
      <c r="A307" s="899"/>
      <c r="B307" s="88">
        <v>12</v>
      </c>
      <c r="C307" s="93" t="str">
        <f>IF(G444="","",STDEV(G442:G444))</f>
        <v/>
      </c>
      <c r="D307" s="93" t="str">
        <f>IF(H444="","",STDEV(H442:H444))</f>
        <v/>
      </c>
      <c r="E307" s="93" t="str">
        <f t="shared" si="24"/>
        <v/>
      </c>
      <c r="F307" s="93" t="str">
        <f t="shared" si="25"/>
        <v/>
      </c>
      <c r="G307" s="986"/>
      <c r="H307" s="986"/>
      <c r="I307" s="986"/>
      <c r="J307" s="6"/>
      <c r="K307" s="6"/>
      <c r="L307" s="6"/>
      <c r="M307" s="6"/>
    </row>
    <row r="308" spans="1:13" x14ac:dyDescent="0.2">
      <c r="A308" s="899"/>
      <c r="B308" s="88">
        <v>13</v>
      </c>
      <c r="C308" s="93" t="str">
        <f>IF(G447="","",STDEV(G445:G447))</f>
        <v/>
      </c>
      <c r="D308" s="93" t="str">
        <f>IF(H447="","",STDEV(H445:H447))</f>
        <v/>
      </c>
      <c r="E308" s="93" t="str">
        <f t="shared" si="24"/>
        <v/>
      </c>
      <c r="F308" s="93" t="str">
        <f t="shared" si="25"/>
        <v/>
      </c>
      <c r="G308" s="986"/>
      <c r="H308" s="986"/>
      <c r="I308" s="986"/>
      <c r="J308" s="6"/>
      <c r="K308" s="6"/>
      <c r="L308" s="6"/>
      <c r="M308" s="6"/>
    </row>
    <row r="309" spans="1:13" x14ac:dyDescent="0.2">
      <c r="A309" s="899"/>
      <c r="B309" s="88">
        <v>14</v>
      </c>
      <c r="C309" s="93" t="str">
        <f>IF(G450="","",STDEV(G448:G450))</f>
        <v/>
      </c>
      <c r="D309" s="93" t="str">
        <f>IF(H450="","",STDEV(H448:H450))</f>
        <v/>
      </c>
      <c r="E309" s="93" t="str">
        <f t="shared" si="24"/>
        <v/>
      </c>
      <c r="F309" s="93" t="str">
        <f t="shared" si="25"/>
        <v/>
      </c>
      <c r="G309" s="986"/>
      <c r="H309" s="986"/>
      <c r="I309" s="986"/>
      <c r="J309" s="6"/>
      <c r="K309" s="6"/>
      <c r="L309" s="6"/>
      <c r="M309" s="6"/>
    </row>
    <row r="310" spans="1:13" x14ac:dyDescent="0.2">
      <c r="A310" s="899"/>
      <c r="B310" s="88">
        <v>15</v>
      </c>
      <c r="C310" s="93" t="str">
        <f>IF(G453="","",STDEV(G451:G453))</f>
        <v/>
      </c>
      <c r="D310" s="93" t="str">
        <f>IF(H453="","",STDEV(H451:H453))</f>
        <v/>
      </c>
      <c r="E310" s="93" t="str">
        <f t="shared" si="24"/>
        <v/>
      </c>
      <c r="F310" s="93" t="str">
        <f t="shared" si="25"/>
        <v/>
      </c>
      <c r="G310" s="986"/>
      <c r="H310" s="986"/>
      <c r="I310" s="986"/>
      <c r="J310" s="6"/>
      <c r="K310" s="6"/>
      <c r="L310" s="6"/>
      <c r="M310" s="6"/>
    </row>
    <row r="311" spans="1:13" x14ac:dyDescent="0.2">
      <c r="A311" s="899"/>
      <c r="B311" s="88">
        <v>16</v>
      </c>
      <c r="C311" s="93" t="str">
        <f>IF(G456="","",STDEV(G454:G456))</f>
        <v/>
      </c>
      <c r="D311" s="93" t="str">
        <f>IF(H456="","",STDEV(H454:H456))</f>
        <v/>
      </c>
      <c r="E311" s="93" t="str">
        <f t="shared" si="24"/>
        <v/>
      </c>
      <c r="F311" s="93" t="str">
        <f t="shared" si="25"/>
        <v/>
      </c>
      <c r="G311" s="986"/>
      <c r="H311" s="986"/>
      <c r="I311" s="986"/>
      <c r="J311" s="6"/>
      <c r="K311" s="6"/>
      <c r="L311" s="6"/>
      <c r="M311" s="6"/>
    </row>
    <row r="312" spans="1:13" x14ac:dyDescent="0.2">
      <c r="A312" s="899"/>
      <c r="B312" s="88">
        <v>17</v>
      </c>
      <c r="C312" s="93" t="str">
        <f>IF(G457="","",STDEV(G455:G457))</f>
        <v/>
      </c>
      <c r="D312" s="93" t="str">
        <f t="shared" ref="D312:D325" si="26">IF(H457="","",STDEV(H455:H457))</f>
        <v/>
      </c>
      <c r="E312" s="93" t="str">
        <f t="shared" si="24"/>
        <v/>
      </c>
      <c r="F312" s="93" t="str">
        <f t="shared" si="25"/>
        <v/>
      </c>
      <c r="G312" s="986"/>
      <c r="H312" s="986"/>
      <c r="I312" s="986"/>
      <c r="J312" s="6"/>
      <c r="K312" s="6"/>
      <c r="L312" s="6"/>
      <c r="M312" s="6"/>
    </row>
    <row r="313" spans="1:13" x14ac:dyDescent="0.2">
      <c r="A313" s="899"/>
      <c r="B313" s="88">
        <v>18</v>
      </c>
      <c r="C313" s="93" t="str">
        <f>IF(G458="","",STDEV(G456:G458))</f>
        <v/>
      </c>
      <c r="D313" s="93" t="str">
        <f t="shared" si="26"/>
        <v/>
      </c>
      <c r="E313" s="93" t="str">
        <f t="shared" si="24"/>
        <v/>
      </c>
      <c r="F313" s="93" t="str">
        <f t="shared" si="25"/>
        <v/>
      </c>
      <c r="G313" s="986"/>
      <c r="H313" s="986"/>
      <c r="I313" s="986"/>
      <c r="J313" s="6"/>
      <c r="K313" s="6"/>
      <c r="L313" s="6"/>
      <c r="M313" s="6"/>
    </row>
    <row r="314" spans="1:13" x14ac:dyDescent="0.2">
      <c r="A314" s="899"/>
      <c r="B314" s="88">
        <v>19</v>
      </c>
      <c r="C314" s="93" t="str">
        <f>IF(G459="","",STDEV(G457:G459))</f>
        <v/>
      </c>
      <c r="D314" s="93" t="str">
        <f t="shared" si="26"/>
        <v/>
      </c>
      <c r="E314" s="93" t="str">
        <f t="shared" si="24"/>
        <v/>
      </c>
      <c r="F314" s="93" t="str">
        <f t="shared" si="25"/>
        <v/>
      </c>
      <c r="G314" s="986"/>
      <c r="H314" s="986"/>
      <c r="I314" s="986"/>
      <c r="J314" s="6"/>
      <c r="K314" s="6"/>
      <c r="L314" s="6"/>
      <c r="M314" s="6"/>
    </row>
    <row r="315" spans="1:13" x14ac:dyDescent="0.2">
      <c r="A315" s="899"/>
      <c r="B315" s="88">
        <v>20</v>
      </c>
      <c r="C315" s="93" t="str">
        <f>IF(G460="","",STDEV(G458:G460))</f>
        <v/>
      </c>
      <c r="D315" s="93" t="str">
        <f t="shared" si="26"/>
        <v/>
      </c>
      <c r="E315" s="93" t="str">
        <f t="shared" si="24"/>
        <v/>
      </c>
      <c r="F315" s="93" t="str">
        <f t="shared" si="25"/>
        <v/>
      </c>
      <c r="G315" s="986"/>
      <c r="H315" s="986"/>
      <c r="I315" s="986"/>
      <c r="J315" s="6"/>
      <c r="K315" s="6"/>
      <c r="L315" s="6"/>
      <c r="M315" s="6"/>
    </row>
    <row r="316" spans="1:13" x14ac:dyDescent="0.2">
      <c r="A316" s="899"/>
      <c r="B316" s="88">
        <v>21</v>
      </c>
      <c r="C316" s="93" t="str">
        <f>IF(K441="","",STDEV(K439:K441))</f>
        <v/>
      </c>
      <c r="D316" s="93" t="str">
        <f t="shared" si="26"/>
        <v/>
      </c>
      <c r="E316" s="93" t="str">
        <f t="shared" si="24"/>
        <v/>
      </c>
      <c r="F316" s="93" t="str">
        <f t="shared" si="25"/>
        <v/>
      </c>
      <c r="G316" s="986"/>
      <c r="H316" s="986"/>
      <c r="I316" s="986"/>
      <c r="J316" s="6"/>
      <c r="K316" s="6"/>
      <c r="L316" s="6"/>
      <c r="M316" s="6"/>
    </row>
    <row r="317" spans="1:13" x14ac:dyDescent="0.2">
      <c r="A317" s="899"/>
      <c r="B317" s="88">
        <v>22</v>
      </c>
      <c r="C317" s="93" t="str">
        <f>IF(K444="","",STDEV(K442:K444))</f>
        <v/>
      </c>
      <c r="D317" s="93" t="str">
        <f t="shared" si="26"/>
        <v/>
      </c>
      <c r="E317" s="93" t="str">
        <f t="shared" si="24"/>
        <v/>
      </c>
      <c r="F317" s="93" t="str">
        <f t="shared" si="25"/>
        <v/>
      </c>
      <c r="G317" s="986"/>
      <c r="H317" s="986"/>
      <c r="I317" s="986"/>
      <c r="J317" s="6"/>
      <c r="K317" s="6"/>
      <c r="L317" s="6"/>
      <c r="M317" s="6"/>
    </row>
    <row r="318" spans="1:13" x14ac:dyDescent="0.2">
      <c r="A318" s="899"/>
      <c r="B318" s="88">
        <v>23</v>
      </c>
      <c r="C318" s="93" t="str">
        <f>IF(K447="","",STDEV(K445:K447))</f>
        <v/>
      </c>
      <c r="D318" s="93" t="str">
        <f t="shared" si="26"/>
        <v/>
      </c>
      <c r="E318" s="93" t="str">
        <f t="shared" si="24"/>
        <v/>
      </c>
      <c r="F318" s="93" t="str">
        <f t="shared" si="25"/>
        <v/>
      </c>
      <c r="G318" s="986"/>
      <c r="H318" s="986"/>
      <c r="I318" s="986"/>
      <c r="J318" s="6"/>
      <c r="K318" s="6"/>
      <c r="L318" s="6"/>
      <c r="M318" s="6"/>
    </row>
    <row r="319" spans="1:13" x14ac:dyDescent="0.2">
      <c r="A319" s="899"/>
      <c r="B319" s="88">
        <v>24</v>
      </c>
      <c r="C319" s="93" t="str">
        <f>IF(K450="","",STDEV(K448:K450))</f>
        <v/>
      </c>
      <c r="D319" s="93" t="str">
        <f t="shared" si="26"/>
        <v/>
      </c>
      <c r="E319" s="93" t="str">
        <f t="shared" si="24"/>
        <v/>
      </c>
      <c r="F319" s="93" t="str">
        <f t="shared" si="25"/>
        <v/>
      </c>
      <c r="G319" s="986"/>
      <c r="H319" s="986"/>
      <c r="I319" s="986"/>
      <c r="J319" s="6"/>
      <c r="K319" s="6"/>
      <c r="L319" s="6"/>
      <c r="M319" s="6"/>
    </row>
    <row r="320" spans="1:13" x14ac:dyDescent="0.2">
      <c r="A320" s="899"/>
      <c r="B320" s="88">
        <v>25</v>
      </c>
      <c r="C320" s="93" t="str">
        <f>IF(K453="","",STDEV(K451:K453))</f>
        <v/>
      </c>
      <c r="D320" s="93" t="str">
        <f t="shared" si="26"/>
        <v/>
      </c>
      <c r="E320" s="93" t="str">
        <f t="shared" si="24"/>
        <v/>
      </c>
      <c r="F320" s="93" t="str">
        <f t="shared" si="25"/>
        <v/>
      </c>
      <c r="G320" s="986"/>
      <c r="H320" s="986"/>
      <c r="I320" s="986"/>
      <c r="J320" s="6"/>
      <c r="K320" s="6"/>
      <c r="L320" s="6"/>
      <c r="M320" s="6"/>
    </row>
    <row r="321" spans="1:19" x14ac:dyDescent="0.2">
      <c r="A321" s="899"/>
      <c r="B321" s="88">
        <v>26</v>
      </c>
      <c r="C321" s="93" t="str">
        <f>IF(K456="","",STDEV(K454:K456))</f>
        <v/>
      </c>
      <c r="D321" s="93" t="str">
        <f t="shared" si="26"/>
        <v/>
      </c>
      <c r="E321" s="93" t="str">
        <f t="shared" si="24"/>
        <v/>
      </c>
      <c r="F321" s="93" t="str">
        <f t="shared" si="25"/>
        <v/>
      </c>
      <c r="G321" s="986"/>
      <c r="H321" s="986"/>
      <c r="I321" s="986"/>
      <c r="J321" s="6"/>
      <c r="K321" s="6"/>
      <c r="L321" s="6"/>
      <c r="M321" s="6"/>
    </row>
    <row r="322" spans="1:19" x14ac:dyDescent="0.2">
      <c r="A322" s="899"/>
      <c r="B322" s="88">
        <v>27</v>
      </c>
      <c r="C322" s="93" t="str">
        <f>IF(K459="","",STDEV(K457:K459))</f>
        <v/>
      </c>
      <c r="D322" s="93" t="str">
        <f t="shared" si="26"/>
        <v/>
      </c>
      <c r="E322" s="93" t="str">
        <f t="shared" si="24"/>
        <v/>
      </c>
      <c r="F322" s="93" t="str">
        <f t="shared" si="25"/>
        <v/>
      </c>
      <c r="G322" s="986"/>
      <c r="H322" s="986"/>
      <c r="I322" s="986"/>
      <c r="J322" s="6"/>
      <c r="K322" s="6"/>
      <c r="L322" s="6"/>
      <c r="M322" s="6"/>
    </row>
    <row r="323" spans="1:19" x14ac:dyDescent="0.2">
      <c r="A323" s="899"/>
      <c r="B323" s="88">
        <v>28</v>
      </c>
      <c r="C323" s="93" t="str">
        <f>IF(K462="","",STDEV(K460:K462))</f>
        <v/>
      </c>
      <c r="D323" s="93" t="str">
        <f t="shared" si="26"/>
        <v/>
      </c>
      <c r="E323" s="93" t="str">
        <f t="shared" si="24"/>
        <v/>
      </c>
      <c r="F323" s="93" t="str">
        <f t="shared" si="25"/>
        <v/>
      </c>
      <c r="G323" s="986"/>
      <c r="H323" s="986"/>
      <c r="I323" s="986"/>
      <c r="J323" s="6"/>
      <c r="K323" s="6"/>
      <c r="L323" s="6"/>
      <c r="M323" s="6"/>
    </row>
    <row r="324" spans="1:19" x14ac:dyDescent="0.2">
      <c r="A324" s="899"/>
      <c r="B324" s="88">
        <v>29</v>
      </c>
      <c r="C324" s="93" t="str">
        <f>IF(K465="","",STDEV(K463:K465))</f>
        <v/>
      </c>
      <c r="D324" s="93" t="str">
        <f t="shared" si="26"/>
        <v/>
      </c>
      <c r="E324" s="93" t="str">
        <f t="shared" si="24"/>
        <v/>
      </c>
      <c r="F324" s="93" t="str">
        <f t="shared" si="25"/>
        <v/>
      </c>
      <c r="G324" s="986"/>
      <c r="H324" s="986"/>
      <c r="I324" s="986"/>
      <c r="J324" s="6"/>
      <c r="K324" s="6"/>
      <c r="L324" s="6"/>
      <c r="M324" s="6"/>
    </row>
    <row r="325" spans="1:19" x14ac:dyDescent="0.2">
      <c r="A325" s="900"/>
      <c r="B325" s="88" t="s">
        <v>374</v>
      </c>
      <c r="C325" s="93" t="str">
        <f>IF(K468="","",STDEV(K466:K468))</f>
        <v/>
      </c>
      <c r="D325" s="93" t="str">
        <f t="shared" si="26"/>
        <v/>
      </c>
      <c r="E325" s="93" t="str">
        <f t="shared" si="24"/>
        <v/>
      </c>
      <c r="F325" s="93" t="str">
        <f t="shared" si="25"/>
        <v/>
      </c>
      <c r="G325" s="986"/>
      <c r="H325" s="986"/>
      <c r="I325" s="986"/>
      <c r="J325" s="6"/>
      <c r="K325" s="6"/>
      <c r="L325" s="6"/>
      <c r="M325" s="6"/>
    </row>
    <row r="326" spans="1:19" x14ac:dyDescent="0.2">
      <c r="A326" s="127" t="s">
        <v>376</v>
      </c>
      <c r="B326" s="3"/>
      <c r="C326" s="121"/>
      <c r="D326" s="121"/>
      <c r="E326" s="121"/>
      <c r="F326" s="121"/>
      <c r="G326" s="122"/>
      <c r="H326" s="121"/>
      <c r="I326" s="121"/>
      <c r="J326" s="6"/>
      <c r="K326" s="6"/>
      <c r="L326" s="6"/>
      <c r="M326" s="6"/>
    </row>
    <row r="327" spans="1:19" x14ac:dyDescent="0.2">
      <c r="A327" s="97" t="s">
        <v>181</v>
      </c>
      <c r="B327" s="6"/>
      <c r="C327" s="6"/>
      <c r="D327" s="6"/>
      <c r="E327" s="6"/>
      <c r="F327" s="6"/>
      <c r="G327" s="6"/>
      <c r="H327" s="6"/>
      <c r="I327" s="6"/>
      <c r="J327" s="6"/>
      <c r="K327" s="6"/>
      <c r="L327" s="6"/>
      <c r="M327" s="6"/>
    </row>
    <row r="328" spans="1:19" x14ac:dyDescent="0.2">
      <c r="A328" s="91"/>
      <c r="B328" s="6"/>
      <c r="C328" s="6"/>
      <c r="D328" s="6"/>
      <c r="E328" s="6"/>
      <c r="F328" s="6"/>
      <c r="G328" s="6"/>
      <c r="H328" s="6"/>
      <c r="I328" s="6"/>
      <c r="J328" s="144" t="str">
        <f>A333</f>
        <v>GT1</v>
      </c>
      <c r="K328" s="145" t="s">
        <v>372</v>
      </c>
      <c r="L328" s="146" t="str">
        <f>A333</f>
        <v>GT1</v>
      </c>
      <c r="M328" s="147" t="s">
        <v>373</v>
      </c>
    </row>
    <row r="329" spans="1:19" x14ac:dyDescent="0.2">
      <c r="A329" s="6" t="s">
        <v>744</v>
      </c>
      <c r="B329" s="6"/>
      <c r="C329" s="6"/>
      <c r="D329" s="6"/>
      <c r="E329" s="6"/>
      <c r="F329" s="6"/>
      <c r="G329" s="6"/>
      <c r="H329" s="6"/>
      <c r="K329" s="73"/>
      <c r="M329" s="73"/>
    </row>
    <row r="330" spans="1:19" x14ac:dyDescent="0.2">
      <c r="A330" s="6"/>
      <c r="B330" s="6"/>
      <c r="C330" s="6"/>
      <c r="D330" s="5"/>
      <c r="E330" s="5"/>
      <c r="F330" s="5"/>
      <c r="G330" s="5"/>
      <c r="H330" s="5"/>
      <c r="I330" s="5"/>
      <c r="J330" s="5"/>
      <c r="K330" s="5"/>
      <c r="L330" s="5"/>
      <c r="M330" s="5"/>
      <c r="N330" s="4"/>
      <c r="O330" s="4"/>
      <c r="P330" s="5"/>
      <c r="Q330" s="5"/>
      <c r="R330" s="5"/>
      <c r="S330" s="5"/>
    </row>
    <row r="331" spans="1:19" ht="15.75" x14ac:dyDescent="0.3">
      <c r="A331" s="99" t="s">
        <v>159</v>
      </c>
      <c r="B331" s="106" t="s">
        <v>183</v>
      </c>
      <c r="C331" s="984" t="s">
        <v>682</v>
      </c>
      <c r="D331" s="985"/>
      <c r="E331" s="832" t="s">
        <v>190</v>
      </c>
      <c r="F331" s="832" t="s">
        <v>212</v>
      </c>
      <c r="G331" s="94" t="s">
        <v>379</v>
      </c>
      <c r="H331" s="6"/>
      <c r="I331" s="6"/>
      <c r="J331" s="6"/>
      <c r="K331" s="6"/>
      <c r="L331" s="6"/>
      <c r="M331" s="6"/>
    </row>
    <row r="332" spans="1:19" x14ac:dyDescent="0.2">
      <c r="A332" s="100" t="s">
        <v>149</v>
      </c>
      <c r="B332" s="103" t="s">
        <v>149</v>
      </c>
      <c r="C332" s="85" t="s">
        <v>172</v>
      </c>
      <c r="D332" s="85" t="s">
        <v>182</v>
      </c>
      <c r="E332" s="987"/>
      <c r="F332" s="987"/>
      <c r="G332" s="85" t="s">
        <v>186</v>
      </c>
      <c r="H332" s="6"/>
      <c r="I332" s="6"/>
      <c r="J332" s="6"/>
      <c r="K332" s="6"/>
      <c r="L332" s="6"/>
      <c r="M332" s="6"/>
    </row>
    <row r="333" spans="1:19" x14ac:dyDescent="0.2">
      <c r="A333" s="898" t="s">
        <v>155</v>
      </c>
      <c r="B333" s="98">
        <v>1</v>
      </c>
      <c r="C333" s="93" t="str">
        <f>IF(C406="","",AVERAGE(C404:C406))</f>
        <v/>
      </c>
      <c r="D333" s="93" t="str">
        <f>IF(D406="","",AVERAGE(D404:D406))</f>
        <v/>
      </c>
      <c r="E333" s="93" t="str">
        <f t="shared" ref="E333:E362" si="27">IF(C333="","",IF(D333="","",D333-C333))</f>
        <v/>
      </c>
      <c r="F333" s="986" t="str">
        <f>IF(COUNT(E333:E362)=COUNT(B333:B362),STDEV(E333:E362),"")</f>
        <v/>
      </c>
      <c r="G333" s="986" t="str">
        <f>IF(F28="","",F28)</f>
        <v/>
      </c>
      <c r="H333" s="6"/>
      <c r="I333" s="6"/>
      <c r="J333" s="6"/>
      <c r="K333" s="6"/>
      <c r="L333" s="6"/>
      <c r="M333" s="6"/>
    </row>
    <row r="334" spans="1:19" x14ac:dyDescent="0.2">
      <c r="A334" s="899"/>
      <c r="B334" s="88">
        <v>2</v>
      </c>
      <c r="C334" s="93" t="str">
        <f>IF(C409="","",AVERAGE(C407:C409))</f>
        <v/>
      </c>
      <c r="D334" s="93" t="str">
        <f>IF(D409="","",AVERAGE(D407:D409))</f>
        <v/>
      </c>
      <c r="E334" s="93" t="str">
        <f t="shared" si="27"/>
        <v/>
      </c>
      <c r="F334" s="986"/>
      <c r="G334" s="986"/>
      <c r="H334" s="6"/>
      <c r="I334" s="6"/>
      <c r="J334" s="6"/>
      <c r="K334" s="6"/>
      <c r="L334" s="6"/>
      <c r="M334" s="6"/>
    </row>
    <row r="335" spans="1:19" x14ac:dyDescent="0.2">
      <c r="A335" s="899"/>
      <c r="B335" s="88">
        <v>3</v>
      </c>
      <c r="C335" s="93" t="str">
        <f>IF(C412="","",AVERAGE(C410:C412))</f>
        <v/>
      </c>
      <c r="D335" s="93" t="str">
        <f>IF(D412="","",AVERAGE(D410:D412))</f>
        <v/>
      </c>
      <c r="E335" s="93" t="str">
        <f t="shared" si="27"/>
        <v/>
      </c>
      <c r="F335" s="986"/>
      <c r="G335" s="986"/>
      <c r="H335" s="6"/>
      <c r="I335" s="6"/>
      <c r="J335" s="6"/>
      <c r="K335" s="6"/>
      <c r="L335" s="6"/>
      <c r="M335" s="6"/>
    </row>
    <row r="336" spans="1:19" x14ac:dyDescent="0.2">
      <c r="A336" s="899"/>
      <c r="B336" s="88">
        <v>4</v>
      </c>
      <c r="C336" s="93" t="str">
        <f>IF(C415="","",AVERAGE(C413:C415))</f>
        <v/>
      </c>
      <c r="D336" s="93" t="str">
        <f>IF(D415="","",AVERAGE(D413:D415))</f>
        <v/>
      </c>
      <c r="E336" s="93" t="str">
        <f t="shared" si="27"/>
        <v/>
      </c>
      <c r="F336" s="986"/>
      <c r="G336" s="986"/>
      <c r="H336" s="6"/>
      <c r="I336" s="6"/>
      <c r="J336" s="6"/>
      <c r="K336" s="6"/>
      <c r="L336" s="6"/>
      <c r="M336" s="6"/>
    </row>
    <row r="337" spans="1:13" x14ac:dyDescent="0.2">
      <c r="A337" s="899"/>
      <c r="B337" s="88">
        <v>5</v>
      </c>
      <c r="C337" s="93" t="str">
        <f>IF(C418="","",AVERAGE(C416:C418))</f>
        <v/>
      </c>
      <c r="D337" s="93" t="str">
        <f>IF(D418="","",AVERAGE(D416:D418))</f>
        <v/>
      </c>
      <c r="E337" s="93" t="str">
        <f t="shared" si="27"/>
        <v/>
      </c>
      <c r="F337" s="986"/>
      <c r="G337" s="986"/>
      <c r="H337" s="6"/>
      <c r="I337" s="6"/>
      <c r="J337" s="6"/>
      <c r="K337" s="6"/>
      <c r="L337" s="6"/>
      <c r="M337" s="6"/>
    </row>
    <row r="338" spans="1:13" x14ac:dyDescent="0.2">
      <c r="A338" s="899"/>
      <c r="B338" s="88">
        <v>6</v>
      </c>
      <c r="C338" s="93" t="str">
        <f>IF(C421="","",AVERAGE(C419:C421))</f>
        <v/>
      </c>
      <c r="D338" s="93" t="str">
        <f>IF(D421="","",AVERAGE(D419:D421))</f>
        <v/>
      </c>
      <c r="E338" s="93" t="str">
        <f t="shared" si="27"/>
        <v/>
      </c>
      <c r="F338" s="986"/>
      <c r="G338" s="986"/>
      <c r="H338" s="6"/>
      <c r="I338" s="6"/>
      <c r="J338" s="6"/>
      <c r="K338" s="6"/>
      <c r="L338" s="6"/>
      <c r="M338" s="6"/>
    </row>
    <row r="339" spans="1:13" x14ac:dyDescent="0.2">
      <c r="A339" s="899"/>
      <c r="B339" s="88">
        <v>7</v>
      </c>
      <c r="C339" s="93" t="str">
        <f>IF(C424="","",AVERAGE(C422:C424))</f>
        <v/>
      </c>
      <c r="D339" s="93" t="str">
        <f>IF(D424="","",AVERAGE(D422:D424))</f>
        <v/>
      </c>
      <c r="E339" s="93" t="str">
        <f t="shared" si="27"/>
        <v/>
      </c>
      <c r="F339" s="986"/>
      <c r="G339" s="986"/>
      <c r="H339" s="6"/>
      <c r="I339" s="6"/>
      <c r="J339" s="6"/>
      <c r="K339" s="6"/>
      <c r="L339" s="6"/>
      <c r="M339" s="6"/>
    </row>
    <row r="340" spans="1:13" x14ac:dyDescent="0.2">
      <c r="A340" s="899"/>
      <c r="B340" s="88">
        <v>8</v>
      </c>
      <c r="C340" s="93" t="str">
        <f>IF(C427="","",AVERAGE(C425:C427))</f>
        <v/>
      </c>
      <c r="D340" s="93" t="str">
        <f>IF(D427="","",AVERAGE(D425:D427))</f>
        <v/>
      </c>
      <c r="E340" s="93" t="str">
        <f t="shared" si="27"/>
        <v/>
      </c>
      <c r="F340" s="986"/>
      <c r="G340" s="986"/>
      <c r="H340" s="6"/>
      <c r="I340" s="6"/>
      <c r="J340" s="6"/>
      <c r="K340" s="6"/>
      <c r="L340" s="6"/>
      <c r="M340" s="6"/>
    </row>
    <row r="341" spans="1:13" x14ac:dyDescent="0.2">
      <c r="A341" s="899"/>
      <c r="B341" s="88">
        <v>9</v>
      </c>
      <c r="C341" s="93" t="str">
        <f>IF(C430="","",AVERAGE(C428:C430))</f>
        <v/>
      </c>
      <c r="D341" s="93" t="str">
        <f>IF(D430="","",AVERAGE(D428:D430))</f>
        <v/>
      </c>
      <c r="E341" s="93" t="str">
        <f t="shared" si="27"/>
        <v/>
      </c>
      <c r="F341" s="986"/>
      <c r="G341" s="986"/>
      <c r="H341" s="6"/>
      <c r="I341" s="6"/>
      <c r="J341" s="6"/>
      <c r="K341" s="6"/>
      <c r="L341" s="6"/>
      <c r="M341" s="6"/>
    </row>
    <row r="342" spans="1:13" x14ac:dyDescent="0.2">
      <c r="A342" s="899"/>
      <c r="B342" s="88">
        <v>10</v>
      </c>
      <c r="C342" s="93" t="str">
        <f>IF(C433="","",AVERAGE(C431:C433))</f>
        <v/>
      </c>
      <c r="D342" s="93" t="str">
        <f>IF(D433="","",AVERAGE(D431:D433))</f>
        <v/>
      </c>
      <c r="E342" s="93" t="str">
        <f t="shared" si="27"/>
        <v/>
      </c>
      <c r="F342" s="986"/>
      <c r="G342" s="986"/>
      <c r="H342" s="6"/>
      <c r="I342" s="6"/>
      <c r="J342" s="6"/>
      <c r="K342" s="6"/>
      <c r="L342" s="6"/>
      <c r="M342" s="6"/>
    </row>
    <row r="343" spans="1:13" x14ac:dyDescent="0.2">
      <c r="A343" s="899"/>
      <c r="B343" s="88">
        <v>11</v>
      </c>
      <c r="C343" s="93" t="str">
        <f>IF(G406="","",AVERAGE(G404:G406))</f>
        <v/>
      </c>
      <c r="D343" s="93" t="str">
        <f>IF(H406="","",AVERAGE(H404:H406))</f>
        <v/>
      </c>
      <c r="E343" s="93" t="str">
        <f t="shared" si="27"/>
        <v/>
      </c>
      <c r="F343" s="986"/>
      <c r="G343" s="986"/>
      <c r="H343" s="6"/>
      <c r="I343" s="6"/>
      <c r="J343" s="6"/>
      <c r="K343" s="6"/>
      <c r="L343" s="6"/>
      <c r="M343" s="6"/>
    </row>
    <row r="344" spans="1:13" x14ac:dyDescent="0.2">
      <c r="A344" s="899"/>
      <c r="B344" s="88">
        <v>12</v>
      </c>
      <c r="C344" s="93" t="str">
        <f>IF(G409="","",AVERAGE(G407:G409))</f>
        <v/>
      </c>
      <c r="D344" s="93" t="str">
        <f>IF(H409="","",AVERAGE(H407:H409))</f>
        <v/>
      </c>
      <c r="E344" s="93" t="str">
        <f t="shared" si="27"/>
        <v/>
      </c>
      <c r="F344" s="986"/>
      <c r="G344" s="986"/>
      <c r="H344" s="6"/>
      <c r="I344" s="6"/>
      <c r="J344" s="6"/>
      <c r="K344" s="6"/>
      <c r="L344" s="6"/>
      <c r="M344" s="6"/>
    </row>
    <row r="345" spans="1:13" x14ac:dyDescent="0.2">
      <c r="A345" s="899"/>
      <c r="B345" s="88">
        <v>13</v>
      </c>
      <c r="C345" s="93" t="str">
        <f>IF(G412="","",AVERAGE(G410:G412))</f>
        <v/>
      </c>
      <c r="D345" s="93" t="str">
        <f>IF(H412="","",AVERAGE(H410:H412))</f>
        <v/>
      </c>
      <c r="E345" s="93" t="str">
        <f t="shared" si="27"/>
        <v/>
      </c>
      <c r="F345" s="986"/>
      <c r="G345" s="986"/>
      <c r="H345" s="6"/>
      <c r="I345" s="6"/>
      <c r="J345" s="6"/>
      <c r="K345" s="6"/>
      <c r="L345" s="6"/>
      <c r="M345" s="6"/>
    </row>
    <row r="346" spans="1:13" x14ac:dyDescent="0.2">
      <c r="A346" s="899"/>
      <c r="B346" s="88">
        <v>14</v>
      </c>
      <c r="C346" s="93" t="str">
        <f>IF(G415="","",AVERAGE(G413:G415))</f>
        <v/>
      </c>
      <c r="D346" s="93" t="str">
        <f>IF(H415="","",AVERAGE(H413:H415))</f>
        <v/>
      </c>
      <c r="E346" s="93" t="str">
        <f t="shared" si="27"/>
        <v/>
      </c>
      <c r="F346" s="986"/>
      <c r="G346" s="986"/>
      <c r="H346" s="6"/>
      <c r="I346" s="6"/>
      <c r="J346" s="6"/>
      <c r="K346" s="6"/>
      <c r="L346" s="6"/>
      <c r="M346" s="6"/>
    </row>
    <row r="347" spans="1:13" x14ac:dyDescent="0.2">
      <c r="A347" s="899"/>
      <c r="B347" s="88">
        <v>15</v>
      </c>
      <c r="C347" s="93" t="str">
        <f>IF(G418="","",AVERAGE(G416:G418))</f>
        <v/>
      </c>
      <c r="D347" s="93" t="str">
        <f>IF(H418="","",AVERAGE(H416:H418))</f>
        <v/>
      </c>
      <c r="E347" s="93" t="str">
        <f t="shared" si="27"/>
        <v/>
      </c>
      <c r="F347" s="986"/>
      <c r="G347" s="986"/>
      <c r="H347" s="6"/>
      <c r="I347" s="6"/>
      <c r="J347" s="6"/>
      <c r="K347" s="6"/>
      <c r="L347" s="6"/>
      <c r="M347" s="6"/>
    </row>
    <row r="348" spans="1:13" x14ac:dyDescent="0.2">
      <c r="A348" s="899"/>
      <c r="B348" s="88">
        <v>16</v>
      </c>
      <c r="C348" s="93" t="str">
        <f>IF(G421="","",AVERAGE(G419:G421))</f>
        <v/>
      </c>
      <c r="D348" s="93" t="str">
        <f>IF(H421="","",AVERAGE(H419:H421))</f>
        <v/>
      </c>
      <c r="E348" s="93" t="str">
        <f t="shared" si="27"/>
        <v/>
      </c>
      <c r="F348" s="986"/>
      <c r="G348" s="986"/>
      <c r="H348" s="6"/>
      <c r="I348" s="6"/>
      <c r="J348" s="6"/>
      <c r="K348" s="6"/>
      <c r="L348" s="6"/>
      <c r="M348" s="6"/>
    </row>
    <row r="349" spans="1:13" x14ac:dyDescent="0.2">
      <c r="A349" s="899"/>
      <c r="B349" s="88">
        <v>17</v>
      </c>
      <c r="C349" s="93" t="str">
        <f>IF(G424="","",AVERAGE(G422:G424))</f>
        <v/>
      </c>
      <c r="D349" s="93" t="str">
        <f>IF(H424="","",AVERAGE(H422:H424))</f>
        <v/>
      </c>
      <c r="E349" s="93" t="str">
        <f t="shared" si="27"/>
        <v/>
      </c>
      <c r="F349" s="986"/>
      <c r="G349" s="986"/>
      <c r="H349" s="6"/>
      <c r="I349" s="6"/>
      <c r="J349" s="6"/>
      <c r="K349" s="6"/>
      <c r="L349" s="6"/>
      <c r="M349" s="6"/>
    </row>
    <row r="350" spans="1:13" x14ac:dyDescent="0.2">
      <c r="A350" s="899"/>
      <c r="B350" s="88">
        <v>18</v>
      </c>
      <c r="C350" s="93" t="str">
        <f>IF(G427="","",AVERAGE(G425:G427))</f>
        <v/>
      </c>
      <c r="D350" s="93" t="str">
        <f>IF(H427="","",AVERAGE(H425:H427))</f>
        <v/>
      </c>
      <c r="E350" s="93" t="str">
        <f t="shared" si="27"/>
        <v/>
      </c>
      <c r="F350" s="986"/>
      <c r="G350" s="986"/>
      <c r="H350" s="6"/>
      <c r="I350" s="6"/>
      <c r="J350" s="6"/>
      <c r="K350" s="6"/>
      <c r="L350" s="6"/>
      <c r="M350" s="6"/>
    </row>
    <row r="351" spans="1:13" x14ac:dyDescent="0.2">
      <c r="A351" s="899"/>
      <c r="B351" s="88">
        <v>19</v>
      </c>
      <c r="C351" s="93" t="str">
        <f>IF(G430="","",AVERAGE(G428:G430))</f>
        <v/>
      </c>
      <c r="D351" s="93" t="str">
        <f>IF(H430="","",AVERAGE(H428:H430))</f>
        <v/>
      </c>
      <c r="E351" s="93" t="str">
        <f t="shared" si="27"/>
        <v/>
      </c>
      <c r="F351" s="986"/>
      <c r="G351" s="986"/>
      <c r="H351" s="6"/>
      <c r="I351" s="6"/>
      <c r="J351" s="6"/>
      <c r="K351" s="6"/>
      <c r="L351" s="6"/>
      <c r="M351" s="6"/>
    </row>
    <row r="352" spans="1:13" x14ac:dyDescent="0.2">
      <c r="A352" s="899"/>
      <c r="B352" s="88">
        <v>20</v>
      </c>
      <c r="C352" s="93" t="str">
        <f>IF(G433="","",AVERAGE(G431:G433))</f>
        <v/>
      </c>
      <c r="D352" s="93" t="str">
        <f>IF(H433="","",AVERAGE(H431:H433))</f>
        <v/>
      </c>
      <c r="E352" s="93" t="str">
        <f t="shared" si="27"/>
        <v/>
      </c>
      <c r="F352" s="986"/>
      <c r="G352" s="986"/>
      <c r="H352" s="6"/>
      <c r="I352" s="6"/>
      <c r="J352" s="6"/>
      <c r="K352" s="6"/>
      <c r="L352" s="6"/>
      <c r="M352" s="6"/>
    </row>
    <row r="353" spans="1:19" x14ac:dyDescent="0.2">
      <c r="A353" s="899"/>
      <c r="B353" s="88">
        <v>21</v>
      </c>
      <c r="C353" s="93" t="str">
        <f>IF(K406="","",AVERAGE(K404:K406))</f>
        <v/>
      </c>
      <c r="D353" s="93" t="str">
        <f>IF(L406="","",AVERAGE(L404:L406))</f>
        <v/>
      </c>
      <c r="E353" s="93" t="str">
        <f t="shared" si="27"/>
        <v/>
      </c>
      <c r="F353" s="986"/>
      <c r="G353" s="986"/>
      <c r="H353" s="6"/>
      <c r="I353" s="6"/>
      <c r="J353" s="6"/>
      <c r="K353" s="6"/>
      <c r="L353" s="6"/>
      <c r="M353" s="6"/>
    </row>
    <row r="354" spans="1:19" x14ac:dyDescent="0.2">
      <c r="A354" s="899"/>
      <c r="B354" s="88">
        <v>22</v>
      </c>
      <c r="C354" s="93" t="str">
        <f>IF(K409="","",AVERAGE(K407:K409))</f>
        <v/>
      </c>
      <c r="D354" s="93" t="str">
        <f>IF(L409="","",AVERAGE(L407:L409))</f>
        <v/>
      </c>
      <c r="E354" s="93" t="str">
        <f t="shared" si="27"/>
        <v/>
      </c>
      <c r="F354" s="986"/>
      <c r="G354" s="986"/>
      <c r="H354" s="6"/>
      <c r="I354" s="6"/>
      <c r="J354" s="6"/>
      <c r="K354" s="6"/>
      <c r="L354" s="6"/>
      <c r="M354" s="6"/>
    </row>
    <row r="355" spans="1:19" x14ac:dyDescent="0.2">
      <c r="A355" s="899"/>
      <c r="B355" s="88">
        <v>23</v>
      </c>
      <c r="C355" s="93" t="str">
        <f>IF(K412="","",AVERAGE(K410:K412))</f>
        <v/>
      </c>
      <c r="D355" s="93" t="str">
        <f>IF(L412="","",AVERAGE(L410:L412))</f>
        <v/>
      </c>
      <c r="E355" s="93" t="str">
        <f t="shared" si="27"/>
        <v/>
      </c>
      <c r="F355" s="986"/>
      <c r="G355" s="986"/>
      <c r="H355" s="6"/>
      <c r="I355" s="6"/>
      <c r="J355" s="6"/>
      <c r="K355" s="6"/>
      <c r="L355" s="6"/>
      <c r="M355" s="6"/>
    </row>
    <row r="356" spans="1:19" x14ac:dyDescent="0.2">
      <c r="A356" s="899"/>
      <c r="B356" s="88">
        <v>24</v>
      </c>
      <c r="C356" s="93" t="str">
        <f>IF(K415="","",AVERAGE(K413:K415))</f>
        <v/>
      </c>
      <c r="D356" s="93" t="str">
        <f>IF(L415="","",AVERAGE(L413:L415))</f>
        <v/>
      </c>
      <c r="E356" s="93" t="str">
        <f t="shared" si="27"/>
        <v/>
      </c>
      <c r="F356" s="986"/>
      <c r="G356" s="986"/>
      <c r="H356" s="6"/>
      <c r="I356" s="6"/>
      <c r="J356" s="6"/>
      <c r="K356" s="6"/>
      <c r="L356" s="6"/>
      <c r="M356" s="6"/>
    </row>
    <row r="357" spans="1:19" x14ac:dyDescent="0.2">
      <c r="A357" s="899"/>
      <c r="B357" s="88">
        <v>25</v>
      </c>
      <c r="C357" s="93" t="str">
        <f>IF(K418="","",AVERAGE(K416:K418))</f>
        <v/>
      </c>
      <c r="D357" s="93" t="str">
        <f>IF(L418="","",AVERAGE(L416:L418))</f>
        <v/>
      </c>
      <c r="E357" s="93" t="str">
        <f t="shared" si="27"/>
        <v/>
      </c>
      <c r="F357" s="986"/>
      <c r="G357" s="986"/>
      <c r="H357" s="6"/>
      <c r="I357" s="6"/>
      <c r="J357" s="6"/>
      <c r="K357" s="6"/>
      <c r="L357" s="6"/>
      <c r="M357" s="6"/>
    </row>
    <row r="358" spans="1:19" x14ac:dyDescent="0.2">
      <c r="A358" s="899"/>
      <c r="B358" s="88">
        <v>26</v>
      </c>
      <c r="C358" s="93" t="str">
        <f>IF(K421="","",AVERAGE(K419:K421))</f>
        <v/>
      </c>
      <c r="D358" s="93" t="str">
        <f>IF(L421="","",AVERAGE(L419:L421))</f>
        <v/>
      </c>
      <c r="E358" s="93" t="str">
        <f t="shared" si="27"/>
        <v/>
      </c>
      <c r="F358" s="986"/>
      <c r="G358" s="986"/>
      <c r="H358" s="6"/>
      <c r="I358" s="6"/>
      <c r="J358" s="6"/>
      <c r="K358" s="6"/>
      <c r="L358" s="6"/>
      <c r="M358" s="6"/>
    </row>
    <row r="359" spans="1:19" x14ac:dyDescent="0.2">
      <c r="A359" s="899"/>
      <c r="B359" s="88">
        <v>27</v>
      </c>
      <c r="C359" s="93" t="str">
        <f>IF(K424="","",AVERAGE(K422:K424))</f>
        <v/>
      </c>
      <c r="D359" s="93" t="str">
        <f>IF(L424="","",AVERAGE(L422:L424))</f>
        <v/>
      </c>
      <c r="E359" s="93" t="str">
        <f t="shared" si="27"/>
        <v/>
      </c>
      <c r="F359" s="986"/>
      <c r="G359" s="986"/>
      <c r="H359" s="6"/>
      <c r="I359" s="6"/>
      <c r="J359" s="6"/>
      <c r="K359" s="6"/>
      <c r="L359" s="6"/>
      <c r="M359" s="6"/>
    </row>
    <row r="360" spans="1:19" x14ac:dyDescent="0.2">
      <c r="A360" s="899"/>
      <c r="B360" s="88">
        <v>28</v>
      </c>
      <c r="C360" s="93" t="str">
        <f>IF(K427="","",AVERAGE(K425:K427))</f>
        <v/>
      </c>
      <c r="D360" s="93" t="str">
        <f>IF(L427="","",AVERAGE(L425:L427))</f>
        <v/>
      </c>
      <c r="E360" s="93" t="str">
        <f t="shared" si="27"/>
        <v/>
      </c>
      <c r="F360" s="986"/>
      <c r="G360" s="986"/>
      <c r="H360" s="6"/>
      <c r="I360" s="6"/>
      <c r="J360" s="6"/>
      <c r="K360" s="6"/>
      <c r="L360" s="6"/>
      <c r="M360" s="6"/>
    </row>
    <row r="361" spans="1:19" x14ac:dyDescent="0.2">
      <c r="A361" s="899"/>
      <c r="B361" s="88">
        <v>29</v>
      </c>
      <c r="C361" s="93" t="str">
        <f>IF(K430="","",AVERAGE(K428:K430))</f>
        <v/>
      </c>
      <c r="D361" s="93" t="str">
        <f>IF(L430="","",AVERAGE(L428:L430))</f>
        <v/>
      </c>
      <c r="E361" s="93" t="str">
        <f t="shared" si="27"/>
        <v/>
      </c>
      <c r="F361" s="986"/>
      <c r="G361" s="986"/>
      <c r="H361" s="6"/>
      <c r="I361" s="6"/>
      <c r="J361" s="6"/>
      <c r="K361" s="6"/>
      <c r="L361" s="6"/>
      <c r="M361" s="6"/>
    </row>
    <row r="362" spans="1:19" x14ac:dyDescent="0.2">
      <c r="A362" s="900"/>
      <c r="B362" s="88" t="s">
        <v>374</v>
      </c>
      <c r="C362" s="93" t="str">
        <f>IF(K433="","",AVERAGE(K431:K433))</f>
        <v/>
      </c>
      <c r="D362" s="93" t="str">
        <f>IF(L433="","",AVERAGE(L431:L433))</f>
        <v/>
      </c>
      <c r="E362" s="93" t="str">
        <f t="shared" si="27"/>
        <v/>
      </c>
      <c r="F362" s="986"/>
      <c r="G362" s="986"/>
      <c r="H362" s="6"/>
      <c r="I362" s="6"/>
      <c r="J362" s="6"/>
      <c r="K362" s="6"/>
      <c r="L362" s="6"/>
      <c r="M362" s="6"/>
    </row>
    <row r="363" spans="1:19" x14ac:dyDescent="0.2">
      <c r="A363" s="97" t="s">
        <v>370</v>
      </c>
      <c r="B363" s="4"/>
      <c r="C363" s="123"/>
      <c r="D363" s="123"/>
      <c r="E363" s="123"/>
      <c r="F363" s="124"/>
      <c r="G363" s="124"/>
      <c r="H363" s="6"/>
      <c r="I363" s="6"/>
      <c r="J363" s="6"/>
      <c r="K363" s="6"/>
      <c r="L363" s="6"/>
      <c r="M363" s="6"/>
    </row>
    <row r="364" spans="1:19" x14ac:dyDescent="0.2">
      <c r="A364" s="91"/>
      <c r="B364" s="6"/>
      <c r="C364" s="6"/>
      <c r="D364" s="6"/>
      <c r="E364" s="6"/>
      <c r="F364" s="6"/>
      <c r="G364" s="6"/>
      <c r="H364" s="6"/>
      <c r="I364" s="6"/>
      <c r="J364" s="144" t="str">
        <f>A369</f>
        <v>GT2</v>
      </c>
      <c r="K364" s="145" t="s">
        <v>372</v>
      </c>
      <c r="L364" s="146" t="str">
        <f>A369</f>
        <v>GT2</v>
      </c>
      <c r="M364" s="147" t="s">
        <v>373</v>
      </c>
    </row>
    <row r="365" spans="1:19" x14ac:dyDescent="0.2">
      <c r="A365" s="6" t="s">
        <v>744</v>
      </c>
      <c r="B365" s="6"/>
      <c r="C365" s="6"/>
      <c r="D365" s="6"/>
      <c r="E365" s="6"/>
      <c r="F365" s="6"/>
      <c r="G365" s="6"/>
      <c r="H365" s="6"/>
      <c r="K365" s="73"/>
      <c r="M365" s="73"/>
    </row>
    <row r="366" spans="1:19" x14ac:dyDescent="0.2">
      <c r="A366" s="6"/>
      <c r="B366" s="6"/>
      <c r="C366" s="6"/>
      <c r="D366" s="5"/>
      <c r="E366" s="5"/>
      <c r="F366" s="5"/>
      <c r="G366" s="5"/>
      <c r="H366" s="5"/>
      <c r="I366" s="5"/>
      <c r="J366" s="5"/>
      <c r="K366" s="5"/>
      <c r="L366" s="5"/>
      <c r="M366" s="5"/>
      <c r="N366" s="4"/>
      <c r="O366" s="4"/>
      <c r="P366" s="5"/>
      <c r="Q366" s="5"/>
      <c r="R366" s="5"/>
      <c r="S366" s="5"/>
    </row>
    <row r="367" spans="1:19" ht="15.75" x14ac:dyDescent="0.3">
      <c r="A367" s="99" t="s">
        <v>159</v>
      </c>
      <c r="B367" s="106" t="s">
        <v>183</v>
      </c>
      <c r="C367" s="984" t="s">
        <v>682</v>
      </c>
      <c r="D367" s="985"/>
      <c r="E367" s="832" t="s">
        <v>190</v>
      </c>
      <c r="F367" s="832" t="s">
        <v>212</v>
      </c>
      <c r="G367" s="94" t="s">
        <v>379</v>
      </c>
      <c r="H367" s="6"/>
      <c r="I367" s="6"/>
      <c r="J367" s="6"/>
      <c r="K367" s="6"/>
      <c r="L367" s="6"/>
      <c r="M367" s="6"/>
    </row>
    <row r="368" spans="1:19" x14ac:dyDescent="0.2">
      <c r="A368" s="100" t="s">
        <v>149</v>
      </c>
      <c r="B368" s="103" t="s">
        <v>149</v>
      </c>
      <c r="C368" s="85" t="s">
        <v>172</v>
      </c>
      <c r="D368" s="85" t="s">
        <v>182</v>
      </c>
      <c r="E368" s="987"/>
      <c r="F368" s="987"/>
      <c r="G368" s="85" t="s">
        <v>186</v>
      </c>
      <c r="H368" s="6"/>
      <c r="I368" s="6"/>
      <c r="J368" s="6"/>
      <c r="K368" s="6"/>
      <c r="L368" s="6"/>
      <c r="M368" s="6"/>
    </row>
    <row r="369" spans="1:13" x14ac:dyDescent="0.2">
      <c r="A369" s="898" t="s">
        <v>156</v>
      </c>
      <c r="B369" s="98">
        <v>1</v>
      </c>
      <c r="C369" s="93" t="str">
        <f>IF(C441="","",AVERAGE(C439:C441))</f>
        <v/>
      </c>
      <c r="D369" s="93" t="str">
        <f>IF(D441="","",AVERAGE(D439:D441))</f>
        <v/>
      </c>
      <c r="E369" s="93" t="str">
        <f t="shared" ref="E369:E398" si="28">IF(C369="","",IF(D369="","",D369-C369))</f>
        <v/>
      </c>
      <c r="F369" s="986" t="str">
        <f>IF(COUNT(E369:E398)=COUNT(B369:B398),STDEV(E369:E398),"")</f>
        <v/>
      </c>
      <c r="G369" s="986" t="str">
        <f>IF(F29="","",F29)</f>
        <v/>
      </c>
      <c r="H369" s="6"/>
      <c r="I369" s="6"/>
      <c r="J369" s="6"/>
      <c r="K369" s="6"/>
      <c r="L369" s="6"/>
      <c r="M369" s="6"/>
    </row>
    <row r="370" spans="1:13" x14ac:dyDescent="0.2">
      <c r="A370" s="899"/>
      <c r="B370" s="88">
        <v>2</v>
      </c>
      <c r="C370" s="93" t="str">
        <f>IF(C444="","",AVERAGE(C442:C444))</f>
        <v/>
      </c>
      <c r="D370" s="93" t="str">
        <f>IF(D444="","",AVERAGE(D442:D444))</f>
        <v/>
      </c>
      <c r="E370" s="93" t="str">
        <f t="shared" si="28"/>
        <v/>
      </c>
      <c r="F370" s="986"/>
      <c r="G370" s="986"/>
      <c r="H370" s="6"/>
      <c r="I370" s="6"/>
      <c r="J370" s="6"/>
      <c r="K370" s="6"/>
      <c r="L370" s="6"/>
      <c r="M370" s="6"/>
    </row>
    <row r="371" spans="1:13" x14ac:dyDescent="0.2">
      <c r="A371" s="899"/>
      <c r="B371" s="88">
        <v>3</v>
      </c>
      <c r="C371" s="93" t="str">
        <f>IF(C447="","",AVERAGE(C445:C447))</f>
        <v/>
      </c>
      <c r="D371" s="93" t="str">
        <f>IF(D447="","",AVERAGE(D445:D447))</f>
        <v/>
      </c>
      <c r="E371" s="93" t="str">
        <f t="shared" si="28"/>
        <v/>
      </c>
      <c r="F371" s="986"/>
      <c r="G371" s="986"/>
      <c r="H371" s="6"/>
      <c r="I371" s="6"/>
      <c r="J371" s="6"/>
      <c r="K371" s="6"/>
      <c r="L371" s="6"/>
      <c r="M371" s="6"/>
    </row>
    <row r="372" spans="1:13" x14ac:dyDescent="0.2">
      <c r="A372" s="899"/>
      <c r="B372" s="88">
        <v>4</v>
      </c>
      <c r="C372" s="93" t="str">
        <f>IF(C450="","",AVERAGE(C448:C450))</f>
        <v/>
      </c>
      <c r="D372" s="93" t="str">
        <f>IF(D450="","",AVERAGE(D448:D450))</f>
        <v/>
      </c>
      <c r="E372" s="93" t="str">
        <f t="shared" si="28"/>
        <v/>
      </c>
      <c r="F372" s="986"/>
      <c r="G372" s="986"/>
      <c r="H372" s="6"/>
      <c r="I372" s="6"/>
      <c r="J372" s="6"/>
      <c r="K372" s="6"/>
      <c r="L372" s="6"/>
      <c r="M372" s="6"/>
    </row>
    <row r="373" spans="1:13" x14ac:dyDescent="0.2">
      <c r="A373" s="899"/>
      <c r="B373" s="88">
        <v>5</v>
      </c>
      <c r="C373" s="93" t="str">
        <f>IF(C453="","",AVERAGE(C451:C453))</f>
        <v/>
      </c>
      <c r="D373" s="93" t="str">
        <f>IF(D453="","",AVERAGE(D451:D453))</f>
        <v/>
      </c>
      <c r="E373" s="93" t="str">
        <f t="shared" si="28"/>
        <v/>
      </c>
      <c r="F373" s="986"/>
      <c r="G373" s="986"/>
      <c r="H373" s="6"/>
      <c r="I373" s="6"/>
      <c r="J373" s="6"/>
      <c r="K373" s="6"/>
      <c r="L373" s="6"/>
      <c r="M373" s="6"/>
    </row>
    <row r="374" spans="1:13" x14ac:dyDescent="0.2">
      <c r="A374" s="899"/>
      <c r="B374" s="88">
        <v>6</v>
      </c>
      <c r="C374" s="93" t="str">
        <f>IF(C456="","",AVERAGE(C454:C456))</f>
        <v/>
      </c>
      <c r="D374" s="93" t="str">
        <f>IF(D456="","",AVERAGE(D454:D456))</f>
        <v/>
      </c>
      <c r="E374" s="93" t="str">
        <f t="shared" si="28"/>
        <v/>
      </c>
      <c r="F374" s="986"/>
      <c r="G374" s="986"/>
      <c r="H374" s="6"/>
      <c r="I374" s="6"/>
      <c r="J374" s="6"/>
      <c r="K374" s="6"/>
      <c r="L374" s="6"/>
      <c r="M374" s="6"/>
    </row>
    <row r="375" spans="1:13" x14ac:dyDescent="0.2">
      <c r="A375" s="899"/>
      <c r="B375" s="88">
        <v>7</v>
      </c>
      <c r="C375" s="93" t="str">
        <f>IF(C459="","",AVERAGE(C457:C459))</f>
        <v/>
      </c>
      <c r="D375" s="93" t="str">
        <f>IF(D459="","",AVERAGE(D457:D459))</f>
        <v/>
      </c>
      <c r="E375" s="93" t="str">
        <f t="shared" si="28"/>
        <v/>
      </c>
      <c r="F375" s="986"/>
      <c r="G375" s="986"/>
      <c r="H375" s="6"/>
      <c r="I375" s="6"/>
      <c r="J375" s="6"/>
      <c r="K375" s="6"/>
      <c r="L375" s="6"/>
      <c r="M375" s="6"/>
    </row>
    <row r="376" spans="1:13" x14ac:dyDescent="0.2">
      <c r="A376" s="899"/>
      <c r="B376" s="88">
        <v>8</v>
      </c>
      <c r="C376" s="93" t="str">
        <f>IF(C462="","",AVERAGE(C460:C462))</f>
        <v/>
      </c>
      <c r="D376" s="93" t="str">
        <f>IF(D462="","",AVERAGE(D460:D462))</f>
        <v/>
      </c>
      <c r="E376" s="93" t="str">
        <f t="shared" si="28"/>
        <v/>
      </c>
      <c r="F376" s="986"/>
      <c r="G376" s="986"/>
      <c r="H376" s="6"/>
      <c r="I376" s="6"/>
      <c r="J376" s="6"/>
      <c r="K376" s="6"/>
      <c r="L376" s="6"/>
      <c r="M376" s="6"/>
    </row>
    <row r="377" spans="1:13" x14ac:dyDescent="0.2">
      <c r="A377" s="899"/>
      <c r="B377" s="88">
        <v>9</v>
      </c>
      <c r="C377" s="93" t="str">
        <f>IF(C465="","",AVERAGE(C463:C465))</f>
        <v/>
      </c>
      <c r="D377" s="93" t="str">
        <f>IF(D465="","",AVERAGE(D463:D465))</f>
        <v/>
      </c>
      <c r="E377" s="93" t="str">
        <f t="shared" si="28"/>
        <v/>
      </c>
      <c r="F377" s="986"/>
      <c r="G377" s="986"/>
      <c r="H377" s="6"/>
      <c r="I377" s="6"/>
      <c r="J377" s="6"/>
      <c r="K377" s="6"/>
      <c r="L377" s="6"/>
      <c r="M377" s="6"/>
    </row>
    <row r="378" spans="1:13" x14ac:dyDescent="0.2">
      <c r="A378" s="899"/>
      <c r="B378" s="88">
        <v>10</v>
      </c>
      <c r="C378" s="93" t="str">
        <f>IF(C468="","",AVERAGE(C466:C468))</f>
        <v/>
      </c>
      <c r="D378" s="93" t="str">
        <f>IF(D468="","",AVERAGE(D466:D468))</f>
        <v/>
      </c>
      <c r="E378" s="93" t="str">
        <f t="shared" si="28"/>
        <v/>
      </c>
      <c r="F378" s="986"/>
      <c r="G378" s="986"/>
      <c r="H378" s="6"/>
      <c r="I378" s="6"/>
      <c r="J378" s="6"/>
      <c r="K378" s="6"/>
      <c r="L378" s="6"/>
      <c r="M378" s="6"/>
    </row>
    <row r="379" spans="1:13" x14ac:dyDescent="0.2">
      <c r="A379" s="899"/>
      <c r="B379" s="88">
        <v>11</v>
      </c>
      <c r="C379" s="93" t="str">
        <f>IF(G441="","",AVERAGE(G439:G441))</f>
        <v/>
      </c>
      <c r="D379" s="93" t="str">
        <f>IF(H441="","",AVERAGE(H439:H441))</f>
        <v/>
      </c>
      <c r="E379" s="93" t="str">
        <f t="shared" si="28"/>
        <v/>
      </c>
      <c r="F379" s="986"/>
      <c r="G379" s="986"/>
      <c r="H379" s="6"/>
      <c r="I379" s="6"/>
      <c r="J379" s="6"/>
      <c r="K379" s="6"/>
      <c r="L379" s="6"/>
      <c r="M379" s="6"/>
    </row>
    <row r="380" spans="1:13" x14ac:dyDescent="0.2">
      <c r="A380" s="899"/>
      <c r="B380" s="88">
        <v>12</v>
      </c>
      <c r="C380" s="93" t="str">
        <f>IF(G444="","",AVERAGE(G442:G444))</f>
        <v/>
      </c>
      <c r="D380" s="93" t="str">
        <f>IF(H444="","",AVERAGE(H442:H444))</f>
        <v/>
      </c>
      <c r="E380" s="93" t="str">
        <f t="shared" si="28"/>
        <v/>
      </c>
      <c r="F380" s="986"/>
      <c r="G380" s="986"/>
      <c r="H380" s="6"/>
      <c r="I380" s="6"/>
      <c r="J380" s="6"/>
      <c r="K380" s="6"/>
      <c r="L380" s="6"/>
      <c r="M380" s="6"/>
    </row>
    <row r="381" spans="1:13" x14ac:dyDescent="0.2">
      <c r="A381" s="899"/>
      <c r="B381" s="88">
        <v>13</v>
      </c>
      <c r="C381" s="93" t="str">
        <f>IF(G447="","",AVERAGE(G445:G447))</f>
        <v/>
      </c>
      <c r="D381" s="93" t="str">
        <f>IF(H447="","",AVERAGE(H445:H447))</f>
        <v/>
      </c>
      <c r="E381" s="93" t="str">
        <f t="shared" si="28"/>
        <v/>
      </c>
      <c r="F381" s="986"/>
      <c r="G381" s="986"/>
      <c r="H381" s="6"/>
      <c r="I381" s="6"/>
      <c r="J381" s="6"/>
      <c r="K381" s="6"/>
      <c r="L381" s="6"/>
      <c r="M381" s="6"/>
    </row>
    <row r="382" spans="1:13" x14ac:dyDescent="0.2">
      <c r="A382" s="899"/>
      <c r="B382" s="88">
        <v>14</v>
      </c>
      <c r="C382" s="93" t="str">
        <f>IF(G450="","",AVERAGE(G448:G450))</f>
        <v/>
      </c>
      <c r="D382" s="93" t="str">
        <f>IF(H450="","",AVERAGE(H448:H450))</f>
        <v/>
      </c>
      <c r="E382" s="93" t="str">
        <f t="shared" si="28"/>
        <v/>
      </c>
      <c r="F382" s="986"/>
      <c r="G382" s="986"/>
      <c r="H382" s="6"/>
      <c r="I382" s="6"/>
      <c r="J382" s="6"/>
      <c r="K382" s="6"/>
      <c r="L382" s="6"/>
      <c r="M382" s="6"/>
    </row>
    <row r="383" spans="1:13" x14ac:dyDescent="0.2">
      <c r="A383" s="899"/>
      <c r="B383" s="88">
        <v>15</v>
      </c>
      <c r="C383" s="93" t="str">
        <f>IF(G453="","",AVERAGE(G451:G453))</f>
        <v/>
      </c>
      <c r="D383" s="93" t="str">
        <f>IF(H453="","",AVERAGE(H451:H453))</f>
        <v/>
      </c>
      <c r="E383" s="93" t="str">
        <f t="shared" si="28"/>
        <v/>
      </c>
      <c r="F383" s="986"/>
      <c r="G383" s="986"/>
      <c r="H383" s="6"/>
      <c r="I383" s="6"/>
      <c r="J383" s="6"/>
      <c r="K383" s="6"/>
      <c r="L383" s="6"/>
      <c r="M383" s="6"/>
    </row>
    <row r="384" spans="1:13" x14ac:dyDescent="0.2">
      <c r="A384" s="899"/>
      <c r="B384" s="88">
        <v>16</v>
      </c>
      <c r="C384" s="93" t="str">
        <f>IF(G456="","",AVERAGE(G454:G456))</f>
        <v/>
      </c>
      <c r="D384" s="93" t="str">
        <f>IF(H456="","",AVERAGE(H454:H456))</f>
        <v/>
      </c>
      <c r="E384" s="93" t="str">
        <f t="shared" si="28"/>
        <v/>
      </c>
      <c r="F384" s="986"/>
      <c r="G384" s="986"/>
      <c r="H384" s="6"/>
      <c r="I384" s="6"/>
      <c r="J384" s="6"/>
      <c r="K384" s="6"/>
      <c r="L384" s="6"/>
      <c r="M384" s="6"/>
    </row>
    <row r="385" spans="1:13" x14ac:dyDescent="0.2">
      <c r="A385" s="899"/>
      <c r="B385" s="88">
        <v>17</v>
      </c>
      <c r="C385" s="93" t="str">
        <f>IF(G459="","",AVERAGE(G457:G459))</f>
        <v/>
      </c>
      <c r="D385" s="93" t="str">
        <f>IF(H459="","",AVERAGE(H457:H459))</f>
        <v/>
      </c>
      <c r="E385" s="93" t="str">
        <f t="shared" si="28"/>
        <v/>
      </c>
      <c r="F385" s="986"/>
      <c r="G385" s="986"/>
      <c r="H385" s="6"/>
      <c r="I385" s="6"/>
      <c r="J385" s="6"/>
      <c r="K385" s="6"/>
      <c r="L385" s="6"/>
      <c r="M385" s="6"/>
    </row>
    <row r="386" spans="1:13" x14ac:dyDescent="0.2">
      <c r="A386" s="899"/>
      <c r="B386" s="88">
        <v>18</v>
      </c>
      <c r="C386" s="93" t="str">
        <f>IF(G462="","",AVERAGE(G460:G462))</f>
        <v/>
      </c>
      <c r="D386" s="93" t="str">
        <f>IF(H462="","",AVERAGE(H460:H462))</f>
        <v/>
      </c>
      <c r="E386" s="93" t="str">
        <f t="shared" si="28"/>
        <v/>
      </c>
      <c r="F386" s="986"/>
      <c r="G386" s="986"/>
      <c r="H386" s="6"/>
      <c r="I386" s="6"/>
      <c r="J386" s="6"/>
      <c r="K386" s="6"/>
      <c r="L386" s="6"/>
      <c r="M386" s="6"/>
    </row>
    <row r="387" spans="1:13" x14ac:dyDescent="0.2">
      <c r="A387" s="899"/>
      <c r="B387" s="88">
        <v>19</v>
      </c>
      <c r="C387" s="93" t="str">
        <f>IF(G465="","",AVERAGE(G463:G465))</f>
        <v/>
      </c>
      <c r="D387" s="93" t="str">
        <f>IF(H465="","",AVERAGE(H463:H465))</f>
        <v/>
      </c>
      <c r="E387" s="93" t="str">
        <f t="shared" si="28"/>
        <v/>
      </c>
      <c r="F387" s="986"/>
      <c r="G387" s="986"/>
      <c r="H387" s="6"/>
      <c r="I387" s="6"/>
      <c r="J387" s="6"/>
      <c r="K387" s="6"/>
      <c r="L387" s="6"/>
      <c r="M387" s="6"/>
    </row>
    <row r="388" spans="1:13" x14ac:dyDescent="0.2">
      <c r="A388" s="899"/>
      <c r="B388" s="88">
        <v>20</v>
      </c>
      <c r="C388" s="93" t="str">
        <f>IF(G468="","",AVERAGE(G466:G468))</f>
        <v/>
      </c>
      <c r="D388" s="93" t="str">
        <f>IF(H468="","",AVERAGE(H466:H468))</f>
        <v/>
      </c>
      <c r="E388" s="93" t="str">
        <f t="shared" si="28"/>
        <v/>
      </c>
      <c r="F388" s="986"/>
      <c r="G388" s="986"/>
      <c r="H388" s="6"/>
      <c r="I388" s="6"/>
      <c r="J388" s="6"/>
      <c r="K388" s="6"/>
      <c r="L388" s="6"/>
      <c r="M388" s="6"/>
    </row>
    <row r="389" spans="1:13" x14ac:dyDescent="0.2">
      <c r="A389" s="899"/>
      <c r="B389" s="88">
        <v>21</v>
      </c>
      <c r="C389" s="93" t="str">
        <f>IF(K441="","",AVERAGE(K439:K441))</f>
        <v/>
      </c>
      <c r="D389" s="93" t="str">
        <f>IF(L441="","",AVERAGE(L439:L441))</f>
        <v/>
      </c>
      <c r="E389" s="93" t="str">
        <f t="shared" si="28"/>
        <v/>
      </c>
      <c r="F389" s="986"/>
      <c r="G389" s="986"/>
      <c r="H389" s="6"/>
      <c r="I389" s="6"/>
      <c r="J389" s="6"/>
      <c r="K389" s="6"/>
      <c r="L389" s="6"/>
      <c r="M389" s="6"/>
    </row>
    <row r="390" spans="1:13" x14ac:dyDescent="0.2">
      <c r="A390" s="899"/>
      <c r="B390" s="88">
        <v>22</v>
      </c>
      <c r="C390" s="93" t="str">
        <f>IF(K444="","",AVERAGE(K442:K444))</f>
        <v/>
      </c>
      <c r="D390" s="93" t="str">
        <f>IF(L444="","",AVERAGE(L442:L444))</f>
        <v/>
      </c>
      <c r="E390" s="93" t="str">
        <f t="shared" si="28"/>
        <v/>
      </c>
      <c r="F390" s="986"/>
      <c r="G390" s="986"/>
      <c r="H390" s="6"/>
      <c r="I390" s="6"/>
      <c r="J390" s="6"/>
      <c r="K390" s="6"/>
      <c r="L390" s="6"/>
      <c r="M390" s="6"/>
    </row>
    <row r="391" spans="1:13" x14ac:dyDescent="0.2">
      <c r="A391" s="899"/>
      <c r="B391" s="88">
        <v>23</v>
      </c>
      <c r="C391" s="93" t="str">
        <f>IF(K447="","",AVERAGE(K445:K447))</f>
        <v/>
      </c>
      <c r="D391" s="93" t="str">
        <f>IF(L447="","",AVERAGE(L445:L447))</f>
        <v/>
      </c>
      <c r="E391" s="93" t="str">
        <f t="shared" si="28"/>
        <v/>
      </c>
      <c r="F391" s="986"/>
      <c r="G391" s="986"/>
      <c r="H391" s="6"/>
      <c r="I391" s="6"/>
      <c r="J391" s="6"/>
      <c r="K391" s="6"/>
      <c r="L391" s="6"/>
      <c r="M391" s="6"/>
    </row>
    <row r="392" spans="1:13" x14ac:dyDescent="0.2">
      <c r="A392" s="899"/>
      <c r="B392" s="88">
        <v>24</v>
      </c>
      <c r="C392" s="93" t="str">
        <f>IF(K450="","",AVERAGE(K448:K450))</f>
        <v/>
      </c>
      <c r="D392" s="93" t="str">
        <f>IF(L450="","",AVERAGE(L448:L450))</f>
        <v/>
      </c>
      <c r="E392" s="93" t="str">
        <f t="shared" si="28"/>
        <v/>
      </c>
      <c r="F392" s="986"/>
      <c r="G392" s="986"/>
      <c r="H392" s="6"/>
      <c r="I392" s="6"/>
      <c r="J392" s="6"/>
      <c r="K392" s="6"/>
      <c r="L392" s="6"/>
      <c r="M392" s="6"/>
    </row>
    <row r="393" spans="1:13" x14ac:dyDescent="0.2">
      <c r="A393" s="899"/>
      <c r="B393" s="88">
        <v>25</v>
      </c>
      <c r="C393" s="93" t="str">
        <f>IF(K453="","",AVERAGE(K451:K453))</f>
        <v/>
      </c>
      <c r="D393" s="93" t="str">
        <f>IF(L453="","",AVERAGE(L451:L453))</f>
        <v/>
      </c>
      <c r="E393" s="93" t="str">
        <f t="shared" si="28"/>
        <v/>
      </c>
      <c r="F393" s="986"/>
      <c r="G393" s="986"/>
      <c r="H393" s="6"/>
      <c r="I393" s="6"/>
      <c r="J393" s="6"/>
      <c r="K393" s="6"/>
      <c r="L393" s="6"/>
      <c r="M393" s="6"/>
    </row>
    <row r="394" spans="1:13" x14ac:dyDescent="0.2">
      <c r="A394" s="899"/>
      <c r="B394" s="88">
        <v>26</v>
      </c>
      <c r="C394" s="93" t="str">
        <f>IF(K456="","",AVERAGE(K454:K456))</f>
        <v/>
      </c>
      <c r="D394" s="93" t="str">
        <f>IF(L456="","",AVERAGE(L454:L456))</f>
        <v/>
      </c>
      <c r="E394" s="93" t="str">
        <f t="shared" si="28"/>
        <v/>
      </c>
      <c r="F394" s="986"/>
      <c r="G394" s="986"/>
      <c r="H394" s="6"/>
      <c r="I394" s="6"/>
      <c r="J394" s="6"/>
      <c r="K394" s="6"/>
      <c r="L394" s="6"/>
      <c r="M394" s="6"/>
    </row>
    <row r="395" spans="1:13" x14ac:dyDescent="0.2">
      <c r="A395" s="899"/>
      <c r="B395" s="88">
        <v>27</v>
      </c>
      <c r="C395" s="93" t="str">
        <f>IF(K459="","",AVERAGE(K457:K459))</f>
        <v/>
      </c>
      <c r="D395" s="93" t="str">
        <f>IF(L459="","",AVERAGE(L457:L459))</f>
        <v/>
      </c>
      <c r="E395" s="93" t="str">
        <f t="shared" si="28"/>
        <v/>
      </c>
      <c r="F395" s="986"/>
      <c r="G395" s="986"/>
      <c r="H395" s="6"/>
      <c r="I395" s="6"/>
      <c r="J395" s="6"/>
      <c r="K395" s="6"/>
      <c r="L395" s="6"/>
      <c r="M395" s="6"/>
    </row>
    <row r="396" spans="1:13" x14ac:dyDescent="0.2">
      <c r="A396" s="899"/>
      <c r="B396" s="88">
        <v>28</v>
      </c>
      <c r="C396" s="93" t="str">
        <f>IF(K462="","",AVERAGE(K460:K462))</f>
        <v/>
      </c>
      <c r="D396" s="93" t="str">
        <f>IF(L462="","",AVERAGE(L460:L462))</f>
        <v/>
      </c>
      <c r="E396" s="93" t="str">
        <f t="shared" si="28"/>
        <v/>
      </c>
      <c r="F396" s="986"/>
      <c r="G396" s="986"/>
      <c r="H396" s="6"/>
      <c r="I396" s="6"/>
      <c r="J396" s="6"/>
      <c r="K396" s="6"/>
      <c r="L396" s="6"/>
      <c r="M396" s="6"/>
    </row>
    <row r="397" spans="1:13" x14ac:dyDescent="0.2">
      <c r="A397" s="899"/>
      <c r="B397" s="88">
        <v>29</v>
      </c>
      <c r="C397" s="93" t="str">
        <f>IF(K465="","",AVERAGE(K463:K465))</f>
        <v/>
      </c>
      <c r="D397" s="93" t="str">
        <f>IF(L465="","",AVERAGE(L463:L465))</f>
        <v/>
      </c>
      <c r="E397" s="93" t="str">
        <f t="shared" si="28"/>
        <v/>
      </c>
      <c r="F397" s="986"/>
      <c r="G397" s="986"/>
      <c r="H397" s="6"/>
      <c r="I397" s="6"/>
      <c r="J397" s="6"/>
      <c r="K397" s="6"/>
      <c r="L397" s="6"/>
      <c r="M397" s="6"/>
    </row>
    <row r="398" spans="1:13" x14ac:dyDescent="0.2">
      <c r="A398" s="900"/>
      <c r="B398" s="88">
        <v>30</v>
      </c>
      <c r="C398" s="93" t="str">
        <f>IF(K468="","",AVERAGE(K466:K468))</f>
        <v/>
      </c>
      <c r="D398" s="93" t="str">
        <f>IF(L468="","",AVERAGE(L466:L468))</f>
        <v/>
      </c>
      <c r="E398" s="93" t="str">
        <f t="shared" si="28"/>
        <v/>
      </c>
      <c r="F398" s="986"/>
      <c r="G398" s="986"/>
      <c r="H398" s="6"/>
      <c r="I398" s="6"/>
      <c r="J398" s="6"/>
      <c r="K398" s="6"/>
      <c r="L398" s="6"/>
      <c r="M398" s="6"/>
    </row>
    <row r="399" spans="1:13" x14ac:dyDescent="0.2">
      <c r="A399" s="127" t="s">
        <v>376</v>
      </c>
      <c r="B399" s="3"/>
      <c r="C399" s="121"/>
      <c r="D399" s="121"/>
      <c r="E399" s="121"/>
      <c r="F399" s="121"/>
      <c r="G399" s="121"/>
      <c r="H399" s="6"/>
      <c r="I399" s="6"/>
      <c r="J399" s="6"/>
      <c r="K399" s="6"/>
      <c r="L399" s="6"/>
      <c r="M399" s="6"/>
    </row>
    <row r="400" spans="1:13" x14ac:dyDescent="0.2">
      <c r="A400" s="97" t="s">
        <v>181</v>
      </c>
      <c r="B400" s="6"/>
      <c r="C400" s="6"/>
      <c r="D400" s="6"/>
      <c r="E400" s="6"/>
      <c r="F400" s="6"/>
      <c r="G400" s="6"/>
      <c r="H400" s="6"/>
      <c r="I400" s="6"/>
      <c r="J400" s="6"/>
      <c r="K400" s="6"/>
      <c r="L400" s="6"/>
      <c r="M400" s="6"/>
    </row>
    <row r="401" spans="1:13" x14ac:dyDescent="0.2">
      <c r="A401" s="82" t="s">
        <v>377</v>
      </c>
      <c r="B401" s="6"/>
      <c r="C401" s="6"/>
      <c r="D401" s="6"/>
      <c r="E401" s="6"/>
      <c r="F401" s="6"/>
      <c r="G401" s="6"/>
      <c r="H401" s="6"/>
      <c r="I401" s="6"/>
      <c r="J401" s="6"/>
      <c r="K401" s="6"/>
      <c r="L401" s="6"/>
      <c r="M401" s="6"/>
    </row>
    <row r="402" spans="1:13" ht="15.75" x14ac:dyDescent="0.3">
      <c r="A402" s="99" t="s">
        <v>159</v>
      </c>
      <c r="B402" s="85" t="s">
        <v>183</v>
      </c>
      <c r="C402" s="983" t="s">
        <v>741</v>
      </c>
      <c r="D402" s="983"/>
      <c r="E402" s="898" t="s">
        <v>154</v>
      </c>
      <c r="F402" s="85" t="s">
        <v>183</v>
      </c>
      <c r="G402" s="983" t="s">
        <v>741</v>
      </c>
      <c r="H402" s="983"/>
      <c r="I402" s="898" t="s">
        <v>154</v>
      </c>
      <c r="J402" s="85" t="s">
        <v>183</v>
      </c>
      <c r="K402" s="983" t="s">
        <v>741</v>
      </c>
      <c r="L402" s="983"/>
      <c r="M402" s="898" t="s">
        <v>154</v>
      </c>
    </row>
    <row r="403" spans="1:13" x14ac:dyDescent="0.2">
      <c r="A403" s="100" t="s">
        <v>149</v>
      </c>
      <c r="B403" s="86" t="s">
        <v>149</v>
      </c>
      <c r="C403" s="83" t="s">
        <v>172</v>
      </c>
      <c r="D403" s="83" t="s">
        <v>173</v>
      </c>
      <c r="E403" s="900"/>
      <c r="F403" s="86" t="s">
        <v>149</v>
      </c>
      <c r="G403" s="83" t="s">
        <v>172</v>
      </c>
      <c r="H403" s="83" t="s">
        <v>173</v>
      </c>
      <c r="I403" s="900"/>
      <c r="J403" s="86" t="s">
        <v>149</v>
      </c>
      <c r="K403" s="83" t="s">
        <v>172</v>
      </c>
      <c r="L403" s="83" t="s">
        <v>173</v>
      </c>
      <c r="M403" s="900"/>
    </row>
    <row r="404" spans="1:13" x14ac:dyDescent="0.2">
      <c r="A404" s="898" t="s">
        <v>155</v>
      </c>
      <c r="B404" s="898">
        <v>1</v>
      </c>
      <c r="C404" s="69"/>
      <c r="D404" s="69"/>
      <c r="E404" s="69"/>
      <c r="F404" s="898">
        <v>11</v>
      </c>
      <c r="G404" s="69"/>
      <c r="H404" s="69"/>
      <c r="I404" s="69"/>
      <c r="J404" s="898">
        <v>21</v>
      </c>
      <c r="K404" s="69"/>
      <c r="L404" s="69"/>
      <c r="M404" s="69"/>
    </row>
    <row r="405" spans="1:13" x14ac:dyDescent="0.2">
      <c r="A405" s="899"/>
      <c r="B405" s="899"/>
      <c r="C405" s="69"/>
      <c r="D405" s="69"/>
      <c r="E405" s="69"/>
      <c r="F405" s="899"/>
      <c r="G405" s="69"/>
      <c r="H405" s="69"/>
      <c r="I405" s="69"/>
      <c r="J405" s="899"/>
      <c r="K405" s="69"/>
      <c r="L405" s="69"/>
      <c r="M405" s="69"/>
    </row>
    <row r="406" spans="1:13" x14ac:dyDescent="0.2">
      <c r="A406" s="899"/>
      <c r="B406" s="900"/>
      <c r="C406" s="69"/>
      <c r="D406" s="69"/>
      <c r="E406" s="69"/>
      <c r="F406" s="900"/>
      <c r="G406" s="69"/>
      <c r="H406" s="69"/>
      <c r="I406" s="69"/>
      <c r="J406" s="900"/>
      <c r="K406" s="69"/>
      <c r="L406" s="69"/>
      <c r="M406" s="69"/>
    </row>
    <row r="407" spans="1:13" x14ac:dyDescent="0.2">
      <c r="A407" s="899"/>
      <c r="B407" s="898">
        <v>2</v>
      </c>
      <c r="C407" s="69"/>
      <c r="D407" s="69"/>
      <c r="E407" s="69"/>
      <c r="F407" s="898">
        <v>12</v>
      </c>
      <c r="G407" s="69"/>
      <c r="H407" s="69"/>
      <c r="I407" s="69"/>
      <c r="J407" s="898">
        <v>22</v>
      </c>
      <c r="K407" s="69"/>
      <c r="L407" s="69"/>
      <c r="M407" s="69"/>
    </row>
    <row r="408" spans="1:13" x14ac:dyDescent="0.2">
      <c r="A408" s="899"/>
      <c r="B408" s="899"/>
      <c r="C408" s="69"/>
      <c r="D408" s="69"/>
      <c r="E408" s="69"/>
      <c r="F408" s="899"/>
      <c r="G408" s="69"/>
      <c r="H408" s="69"/>
      <c r="I408" s="69"/>
      <c r="J408" s="899"/>
      <c r="K408" s="69"/>
      <c r="L408" s="69"/>
      <c r="M408" s="69"/>
    </row>
    <row r="409" spans="1:13" x14ac:dyDescent="0.2">
      <c r="A409" s="899"/>
      <c r="B409" s="900"/>
      <c r="C409" s="69"/>
      <c r="D409" s="69"/>
      <c r="E409" s="69"/>
      <c r="F409" s="900"/>
      <c r="G409" s="69"/>
      <c r="H409" s="69"/>
      <c r="I409" s="69"/>
      <c r="J409" s="900"/>
      <c r="K409" s="69"/>
      <c r="L409" s="69"/>
      <c r="M409" s="69"/>
    </row>
    <row r="410" spans="1:13" x14ac:dyDescent="0.2">
      <c r="A410" s="899"/>
      <c r="B410" s="898">
        <v>3</v>
      </c>
      <c r="C410" s="69"/>
      <c r="D410" s="69"/>
      <c r="E410" s="69"/>
      <c r="F410" s="898">
        <v>13</v>
      </c>
      <c r="G410" s="69"/>
      <c r="H410" s="69"/>
      <c r="I410" s="69"/>
      <c r="J410" s="898">
        <v>23</v>
      </c>
      <c r="K410" s="69"/>
      <c r="L410" s="69"/>
      <c r="M410" s="69"/>
    </row>
    <row r="411" spans="1:13" x14ac:dyDescent="0.2">
      <c r="A411" s="899"/>
      <c r="B411" s="899"/>
      <c r="C411" s="69"/>
      <c r="D411" s="69"/>
      <c r="E411" s="69"/>
      <c r="F411" s="899"/>
      <c r="G411" s="69"/>
      <c r="H411" s="69"/>
      <c r="I411" s="69"/>
      <c r="J411" s="899"/>
      <c r="K411" s="69"/>
      <c r="L411" s="69"/>
      <c r="M411" s="69"/>
    </row>
    <row r="412" spans="1:13" x14ac:dyDescent="0.2">
      <c r="A412" s="899"/>
      <c r="B412" s="900"/>
      <c r="C412" s="69"/>
      <c r="D412" s="69"/>
      <c r="E412" s="69"/>
      <c r="F412" s="900"/>
      <c r="G412" s="69"/>
      <c r="H412" s="69"/>
      <c r="I412" s="69"/>
      <c r="J412" s="900"/>
      <c r="K412" s="69"/>
      <c r="L412" s="69"/>
      <c r="M412" s="69"/>
    </row>
    <row r="413" spans="1:13" x14ac:dyDescent="0.2">
      <c r="A413" s="899"/>
      <c r="B413" s="898">
        <v>4</v>
      </c>
      <c r="C413" s="69"/>
      <c r="D413" s="69"/>
      <c r="E413" s="69"/>
      <c r="F413" s="898">
        <v>14</v>
      </c>
      <c r="G413" s="69"/>
      <c r="H413" s="69"/>
      <c r="I413" s="69"/>
      <c r="J413" s="898">
        <v>24</v>
      </c>
      <c r="K413" s="69"/>
      <c r="L413" s="69"/>
      <c r="M413" s="69"/>
    </row>
    <row r="414" spans="1:13" x14ac:dyDescent="0.2">
      <c r="A414" s="899"/>
      <c r="B414" s="899"/>
      <c r="C414" s="69"/>
      <c r="D414" s="69"/>
      <c r="E414" s="69"/>
      <c r="F414" s="899"/>
      <c r="G414" s="69"/>
      <c r="H414" s="69"/>
      <c r="I414" s="69"/>
      <c r="J414" s="899"/>
      <c r="K414" s="69"/>
      <c r="L414" s="69"/>
      <c r="M414" s="69"/>
    </row>
    <row r="415" spans="1:13" x14ac:dyDescent="0.2">
      <c r="A415" s="899"/>
      <c r="B415" s="900"/>
      <c r="C415" s="69"/>
      <c r="D415" s="69"/>
      <c r="E415" s="69"/>
      <c r="F415" s="900"/>
      <c r="G415" s="69"/>
      <c r="H415" s="69"/>
      <c r="I415" s="69"/>
      <c r="J415" s="900"/>
      <c r="K415" s="69"/>
      <c r="L415" s="69"/>
      <c r="M415" s="69"/>
    </row>
    <row r="416" spans="1:13" x14ac:dyDescent="0.2">
      <c r="A416" s="899"/>
      <c r="B416" s="898">
        <v>5</v>
      </c>
      <c r="C416" s="69"/>
      <c r="D416" s="69"/>
      <c r="E416" s="69"/>
      <c r="F416" s="898">
        <v>15</v>
      </c>
      <c r="G416" s="69"/>
      <c r="H416" s="69"/>
      <c r="I416" s="69"/>
      <c r="J416" s="898">
        <v>25</v>
      </c>
      <c r="K416" s="69"/>
      <c r="L416" s="69"/>
      <c r="M416" s="69"/>
    </row>
    <row r="417" spans="1:13" x14ac:dyDescent="0.2">
      <c r="A417" s="899"/>
      <c r="B417" s="899"/>
      <c r="C417" s="69"/>
      <c r="D417" s="69"/>
      <c r="E417" s="69"/>
      <c r="F417" s="899"/>
      <c r="G417" s="69"/>
      <c r="H417" s="69"/>
      <c r="I417" s="69"/>
      <c r="J417" s="899"/>
      <c r="K417" s="69"/>
      <c r="L417" s="69"/>
      <c r="M417" s="69"/>
    </row>
    <row r="418" spans="1:13" x14ac:dyDescent="0.2">
      <c r="A418" s="899"/>
      <c r="B418" s="900"/>
      <c r="C418" s="69"/>
      <c r="D418" s="69"/>
      <c r="E418" s="69"/>
      <c r="F418" s="900"/>
      <c r="G418" s="69"/>
      <c r="H418" s="69"/>
      <c r="I418" s="69"/>
      <c r="J418" s="900"/>
      <c r="K418" s="69"/>
      <c r="L418" s="69"/>
      <c r="M418" s="69"/>
    </row>
    <row r="419" spans="1:13" x14ac:dyDescent="0.2">
      <c r="A419" s="899"/>
      <c r="B419" s="898">
        <v>6</v>
      </c>
      <c r="C419" s="69"/>
      <c r="D419" s="69"/>
      <c r="E419" s="69"/>
      <c r="F419" s="898">
        <v>16</v>
      </c>
      <c r="G419" s="69"/>
      <c r="H419" s="69"/>
      <c r="I419" s="69"/>
      <c r="J419" s="898">
        <v>26</v>
      </c>
      <c r="K419" s="69"/>
      <c r="L419" s="69"/>
      <c r="M419" s="69"/>
    </row>
    <row r="420" spans="1:13" x14ac:dyDescent="0.2">
      <c r="A420" s="899"/>
      <c r="B420" s="899"/>
      <c r="C420" s="69"/>
      <c r="D420" s="69"/>
      <c r="E420" s="69"/>
      <c r="F420" s="899"/>
      <c r="G420" s="69"/>
      <c r="H420" s="69"/>
      <c r="I420" s="69"/>
      <c r="J420" s="899"/>
      <c r="K420" s="69"/>
      <c r="L420" s="69"/>
      <c r="M420" s="69"/>
    </row>
    <row r="421" spans="1:13" x14ac:dyDescent="0.2">
      <c r="A421" s="899"/>
      <c r="B421" s="900"/>
      <c r="C421" s="69"/>
      <c r="D421" s="69"/>
      <c r="E421" s="69"/>
      <c r="F421" s="900"/>
      <c r="G421" s="69"/>
      <c r="H421" s="69"/>
      <c r="I421" s="69"/>
      <c r="J421" s="900"/>
      <c r="K421" s="69"/>
      <c r="L421" s="69"/>
      <c r="M421" s="69"/>
    </row>
    <row r="422" spans="1:13" x14ac:dyDescent="0.2">
      <c r="A422" s="899"/>
      <c r="B422" s="898">
        <v>7</v>
      </c>
      <c r="C422" s="69"/>
      <c r="D422" s="69"/>
      <c r="E422" s="69"/>
      <c r="F422" s="898">
        <v>17</v>
      </c>
      <c r="G422" s="69"/>
      <c r="H422" s="69"/>
      <c r="I422" s="69"/>
      <c r="J422" s="898">
        <v>27</v>
      </c>
      <c r="K422" s="69"/>
      <c r="L422" s="69"/>
      <c r="M422" s="69"/>
    </row>
    <row r="423" spans="1:13" x14ac:dyDescent="0.2">
      <c r="A423" s="899"/>
      <c r="B423" s="899"/>
      <c r="C423" s="69"/>
      <c r="D423" s="69"/>
      <c r="E423" s="69"/>
      <c r="F423" s="899"/>
      <c r="G423" s="69"/>
      <c r="H423" s="69"/>
      <c r="I423" s="69"/>
      <c r="J423" s="899"/>
      <c r="K423" s="69"/>
      <c r="L423" s="69"/>
      <c r="M423" s="69"/>
    </row>
    <row r="424" spans="1:13" x14ac:dyDescent="0.2">
      <c r="A424" s="899"/>
      <c r="B424" s="900"/>
      <c r="C424" s="69"/>
      <c r="D424" s="69"/>
      <c r="E424" s="69"/>
      <c r="F424" s="900"/>
      <c r="G424" s="69"/>
      <c r="H424" s="69"/>
      <c r="I424" s="69"/>
      <c r="J424" s="900"/>
      <c r="K424" s="69"/>
      <c r="L424" s="69"/>
      <c r="M424" s="69"/>
    </row>
    <row r="425" spans="1:13" x14ac:dyDescent="0.2">
      <c r="A425" s="899"/>
      <c r="B425" s="898">
        <v>8</v>
      </c>
      <c r="C425" s="69"/>
      <c r="D425" s="69"/>
      <c r="E425" s="69"/>
      <c r="F425" s="898">
        <v>18</v>
      </c>
      <c r="G425" s="69"/>
      <c r="H425" s="69"/>
      <c r="I425" s="69"/>
      <c r="J425" s="898">
        <v>28</v>
      </c>
      <c r="K425" s="69"/>
      <c r="L425" s="69"/>
      <c r="M425" s="69"/>
    </row>
    <row r="426" spans="1:13" x14ac:dyDescent="0.2">
      <c r="A426" s="899"/>
      <c r="B426" s="899"/>
      <c r="C426" s="69"/>
      <c r="D426" s="69"/>
      <c r="E426" s="69"/>
      <c r="F426" s="899"/>
      <c r="G426" s="69"/>
      <c r="H426" s="69"/>
      <c r="I426" s="69"/>
      <c r="J426" s="899"/>
      <c r="K426" s="69"/>
      <c r="L426" s="69"/>
      <c r="M426" s="69"/>
    </row>
    <row r="427" spans="1:13" x14ac:dyDescent="0.2">
      <c r="A427" s="899"/>
      <c r="B427" s="900"/>
      <c r="C427" s="69"/>
      <c r="D427" s="69"/>
      <c r="E427" s="69"/>
      <c r="F427" s="900"/>
      <c r="G427" s="69"/>
      <c r="H427" s="69"/>
      <c r="I427" s="69"/>
      <c r="J427" s="900"/>
      <c r="K427" s="69"/>
      <c r="L427" s="69"/>
      <c r="M427" s="69"/>
    </row>
    <row r="428" spans="1:13" x14ac:dyDescent="0.2">
      <c r="A428" s="899"/>
      <c r="B428" s="898">
        <v>9</v>
      </c>
      <c r="C428" s="69"/>
      <c r="D428" s="69"/>
      <c r="E428" s="69"/>
      <c r="F428" s="898">
        <v>19</v>
      </c>
      <c r="G428" s="69"/>
      <c r="H428" s="69"/>
      <c r="I428" s="69"/>
      <c r="J428" s="898">
        <v>29</v>
      </c>
      <c r="K428" s="69"/>
      <c r="L428" s="69"/>
      <c r="M428" s="69"/>
    </row>
    <row r="429" spans="1:13" x14ac:dyDescent="0.2">
      <c r="A429" s="899"/>
      <c r="B429" s="899"/>
      <c r="C429" s="69"/>
      <c r="D429" s="69"/>
      <c r="E429" s="69"/>
      <c r="F429" s="899"/>
      <c r="G429" s="69"/>
      <c r="H429" s="69"/>
      <c r="I429" s="69"/>
      <c r="J429" s="899"/>
      <c r="K429" s="69"/>
      <c r="L429" s="69"/>
      <c r="M429" s="69"/>
    </row>
    <row r="430" spans="1:13" x14ac:dyDescent="0.2">
      <c r="A430" s="899"/>
      <c r="B430" s="900"/>
      <c r="C430" s="69"/>
      <c r="D430" s="69"/>
      <c r="E430" s="69"/>
      <c r="F430" s="900"/>
      <c r="G430" s="69"/>
      <c r="H430" s="69"/>
      <c r="I430" s="69"/>
      <c r="J430" s="900"/>
      <c r="K430" s="69"/>
      <c r="L430" s="69"/>
      <c r="M430" s="69"/>
    </row>
    <row r="431" spans="1:13" x14ac:dyDescent="0.2">
      <c r="A431" s="899"/>
      <c r="B431" s="898">
        <v>10</v>
      </c>
      <c r="C431" s="69"/>
      <c r="D431" s="69"/>
      <c r="E431" s="69"/>
      <c r="F431" s="898">
        <v>20</v>
      </c>
      <c r="G431" s="69"/>
      <c r="H431" s="69"/>
      <c r="I431" s="69"/>
      <c r="J431" s="898" t="s">
        <v>374</v>
      </c>
      <c r="K431" s="69"/>
      <c r="L431" s="69"/>
      <c r="M431" s="69"/>
    </row>
    <row r="432" spans="1:13" x14ac:dyDescent="0.2">
      <c r="A432" s="899"/>
      <c r="B432" s="899"/>
      <c r="C432" s="69"/>
      <c r="D432" s="69"/>
      <c r="E432" s="69"/>
      <c r="F432" s="899"/>
      <c r="G432" s="69"/>
      <c r="H432" s="69"/>
      <c r="I432" s="69"/>
      <c r="J432" s="899"/>
      <c r="K432" s="69"/>
      <c r="L432" s="69"/>
      <c r="M432" s="69"/>
    </row>
    <row r="433" spans="1:13" x14ac:dyDescent="0.2">
      <c r="A433" s="900"/>
      <c r="B433" s="900"/>
      <c r="C433" s="69"/>
      <c r="D433" s="69"/>
      <c r="E433" s="69"/>
      <c r="F433" s="900"/>
      <c r="G433" s="69"/>
      <c r="H433" s="69"/>
      <c r="I433" s="69"/>
      <c r="J433" s="900"/>
      <c r="K433" s="69"/>
      <c r="L433" s="69"/>
      <c r="M433" s="69"/>
    </row>
    <row r="434" spans="1:13" x14ac:dyDescent="0.2">
      <c r="A434" s="97" t="s">
        <v>370</v>
      </c>
      <c r="B434" s="113"/>
      <c r="C434" s="114"/>
      <c r="D434" s="114"/>
      <c r="E434" s="114"/>
      <c r="F434" s="113"/>
      <c r="G434" s="114"/>
      <c r="H434" s="114"/>
      <c r="I434" s="114"/>
      <c r="J434" s="113"/>
      <c r="K434" s="114"/>
      <c r="L434" s="114"/>
      <c r="M434" s="114"/>
    </row>
    <row r="435" spans="1:13" x14ac:dyDescent="0.2">
      <c r="A435" s="112"/>
      <c r="B435" s="113"/>
      <c r="C435" s="114"/>
      <c r="D435" s="114"/>
      <c r="E435" s="114"/>
      <c r="F435" s="113"/>
      <c r="G435" s="114"/>
      <c r="H435" s="114"/>
      <c r="I435" s="114"/>
      <c r="J435" s="113"/>
      <c r="K435" s="114"/>
      <c r="L435" s="114"/>
      <c r="M435" s="114"/>
    </row>
    <row r="436" spans="1:13" x14ac:dyDescent="0.2">
      <c r="A436" s="126" t="s">
        <v>378</v>
      </c>
      <c r="B436" s="6"/>
      <c r="C436" s="6"/>
      <c r="D436" s="6"/>
      <c r="E436" s="6"/>
      <c r="F436" s="6"/>
      <c r="G436" s="6"/>
      <c r="H436" s="6"/>
      <c r="I436" s="6"/>
      <c r="J436" s="6"/>
      <c r="K436" s="6"/>
      <c r="L436" s="6"/>
      <c r="M436" s="6"/>
    </row>
    <row r="437" spans="1:13" ht="15.75" x14ac:dyDescent="0.3">
      <c r="A437" s="99" t="s">
        <v>159</v>
      </c>
      <c r="B437" s="85" t="s">
        <v>183</v>
      </c>
      <c r="C437" s="983" t="s">
        <v>741</v>
      </c>
      <c r="D437" s="983"/>
      <c r="E437" s="898" t="s">
        <v>154</v>
      </c>
      <c r="F437" s="85" t="s">
        <v>183</v>
      </c>
      <c r="G437" s="983" t="s">
        <v>741</v>
      </c>
      <c r="H437" s="983"/>
      <c r="I437" s="898" t="s">
        <v>154</v>
      </c>
      <c r="J437" s="85" t="s">
        <v>183</v>
      </c>
      <c r="K437" s="983" t="s">
        <v>741</v>
      </c>
      <c r="L437" s="983"/>
      <c r="M437" s="898" t="s">
        <v>154</v>
      </c>
    </row>
    <row r="438" spans="1:13" x14ac:dyDescent="0.2">
      <c r="A438" s="100" t="s">
        <v>149</v>
      </c>
      <c r="B438" s="86" t="s">
        <v>149</v>
      </c>
      <c r="C438" s="83" t="s">
        <v>172</v>
      </c>
      <c r="D438" s="83" t="s">
        <v>173</v>
      </c>
      <c r="E438" s="900"/>
      <c r="F438" s="86" t="s">
        <v>149</v>
      </c>
      <c r="G438" s="83" t="s">
        <v>172</v>
      </c>
      <c r="H438" s="83" t="s">
        <v>173</v>
      </c>
      <c r="I438" s="900"/>
      <c r="J438" s="86" t="s">
        <v>149</v>
      </c>
      <c r="K438" s="83" t="s">
        <v>172</v>
      </c>
      <c r="L438" s="83" t="s">
        <v>173</v>
      </c>
      <c r="M438" s="900"/>
    </row>
    <row r="439" spans="1:13" x14ac:dyDescent="0.2">
      <c r="A439" s="898" t="s">
        <v>156</v>
      </c>
      <c r="B439" s="898">
        <v>1</v>
      </c>
      <c r="C439" s="69"/>
      <c r="D439" s="69"/>
      <c r="E439" s="69"/>
      <c r="F439" s="898">
        <v>11</v>
      </c>
      <c r="G439" s="69"/>
      <c r="H439" s="69"/>
      <c r="I439" s="69"/>
      <c r="J439" s="898">
        <v>21</v>
      </c>
      <c r="K439" s="69"/>
      <c r="L439" s="69"/>
      <c r="M439" s="69"/>
    </row>
    <row r="440" spans="1:13" x14ac:dyDescent="0.2">
      <c r="A440" s="899"/>
      <c r="B440" s="899"/>
      <c r="C440" s="69"/>
      <c r="D440" s="69"/>
      <c r="E440" s="69"/>
      <c r="F440" s="899"/>
      <c r="G440" s="69"/>
      <c r="H440" s="69"/>
      <c r="I440" s="69"/>
      <c r="J440" s="899"/>
      <c r="K440" s="69"/>
      <c r="L440" s="69"/>
      <c r="M440" s="69"/>
    </row>
    <row r="441" spans="1:13" x14ac:dyDescent="0.2">
      <c r="A441" s="899"/>
      <c r="B441" s="900"/>
      <c r="C441" s="69"/>
      <c r="D441" s="69"/>
      <c r="E441" s="69"/>
      <c r="F441" s="900"/>
      <c r="G441" s="69"/>
      <c r="H441" s="69"/>
      <c r="I441" s="69"/>
      <c r="J441" s="900"/>
      <c r="K441" s="69"/>
      <c r="L441" s="69"/>
      <c r="M441" s="69"/>
    </row>
    <row r="442" spans="1:13" x14ac:dyDescent="0.2">
      <c r="A442" s="899"/>
      <c r="B442" s="898">
        <v>2</v>
      </c>
      <c r="C442" s="69"/>
      <c r="D442" s="69"/>
      <c r="E442" s="69"/>
      <c r="F442" s="898">
        <v>12</v>
      </c>
      <c r="G442" s="69"/>
      <c r="H442" s="69"/>
      <c r="I442" s="69"/>
      <c r="J442" s="898">
        <v>22</v>
      </c>
      <c r="K442" s="69"/>
      <c r="L442" s="69"/>
      <c r="M442" s="69"/>
    </row>
    <row r="443" spans="1:13" x14ac:dyDescent="0.2">
      <c r="A443" s="899"/>
      <c r="B443" s="899"/>
      <c r="C443" s="69"/>
      <c r="D443" s="69"/>
      <c r="E443" s="69"/>
      <c r="F443" s="899"/>
      <c r="G443" s="69"/>
      <c r="H443" s="69"/>
      <c r="I443" s="69"/>
      <c r="J443" s="899"/>
      <c r="K443" s="69"/>
      <c r="L443" s="69"/>
      <c r="M443" s="69"/>
    </row>
    <row r="444" spans="1:13" x14ac:dyDescent="0.2">
      <c r="A444" s="899"/>
      <c r="B444" s="900"/>
      <c r="C444" s="69"/>
      <c r="D444" s="69"/>
      <c r="E444" s="69"/>
      <c r="F444" s="900"/>
      <c r="G444" s="69"/>
      <c r="H444" s="69"/>
      <c r="I444" s="69"/>
      <c r="J444" s="900"/>
      <c r="K444" s="69"/>
      <c r="L444" s="69"/>
      <c r="M444" s="69"/>
    </row>
    <row r="445" spans="1:13" x14ac:dyDescent="0.2">
      <c r="A445" s="899"/>
      <c r="B445" s="898">
        <v>3</v>
      </c>
      <c r="C445" s="69"/>
      <c r="D445" s="69"/>
      <c r="E445" s="69"/>
      <c r="F445" s="898">
        <v>13</v>
      </c>
      <c r="G445" s="69"/>
      <c r="H445" s="69"/>
      <c r="I445" s="69"/>
      <c r="J445" s="898">
        <v>23</v>
      </c>
      <c r="K445" s="69"/>
      <c r="L445" s="69"/>
      <c r="M445" s="69"/>
    </row>
    <row r="446" spans="1:13" x14ac:dyDescent="0.2">
      <c r="A446" s="899"/>
      <c r="B446" s="899"/>
      <c r="C446" s="69"/>
      <c r="D446" s="69"/>
      <c r="E446" s="69"/>
      <c r="F446" s="899"/>
      <c r="G446" s="69"/>
      <c r="H446" s="69"/>
      <c r="I446" s="69"/>
      <c r="J446" s="899"/>
      <c r="K446" s="69"/>
      <c r="L446" s="69"/>
      <c r="M446" s="69"/>
    </row>
    <row r="447" spans="1:13" x14ac:dyDescent="0.2">
      <c r="A447" s="899"/>
      <c r="B447" s="900"/>
      <c r="C447" s="69"/>
      <c r="D447" s="69"/>
      <c r="E447" s="69"/>
      <c r="F447" s="900"/>
      <c r="G447" s="69"/>
      <c r="H447" s="69"/>
      <c r="I447" s="69"/>
      <c r="J447" s="900"/>
      <c r="K447" s="69"/>
      <c r="L447" s="69"/>
      <c r="M447" s="69"/>
    </row>
    <row r="448" spans="1:13" x14ac:dyDescent="0.2">
      <c r="A448" s="899"/>
      <c r="B448" s="898">
        <v>4</v>
      </c>
      <c r="C448" s="69"/>
      <c r="D448" s="69"/>
      <c r="E448" s="69"/>
      <c r="F448" s="898">
        <v>14</v>
      </c>
      <c r="G448" s="69"/>
      <c r="H448" s="69"/>
      <c r="I448" s="69"/>
      <c r="J448" s="898">
        <v>24</v>
      </c>
      <c r="K448" s="69"/>
      <c r="L448" s="69"/>
      <c r="M448" s="69"/>
    </row>
    <row r="449" spans="1:13" x14ac:dyDescent="0.2">
      <c r="A449" s="899"/>
      <c r="B449" s="899"/>
      <c r="C449" s="69"/>
      <c r="D449" s="69"/>
      <c r="E449" s="69"/>
      <c r="F449" s="899"/>
      <c r="G449" s="69"/>
      <c r="H449" s="69"/>
      <c r="I449" s="69"/>
      <c r="J449" s="899"/>
      <c r="K449" s="69"/>
      <c r="L449" s="69"/>
      <c r="M449" s="69"/>
    </row>
    <row r="450" spans="1:13" x14ac:dyDescent="0.2">
      <c r="A450" s="899"/>
      <c r="B450" s="900"/>
      <c r="C450" s="69"/>
      <c r="D450" s="69"/>
      <c r="E450" s="69"/>
      <c r="F450" s="900"/>
      <c r="G450" s="69"/>
      <c r="H450" s="69"/>
      <c r="I450" s="69"/>
      <c r="J450" s="900"/>
      <c r="K450" s="69"/>
      <c r="L450" s="69"/>
      <c r="M450" s="69"/>
    </row>
    <row r="451" spans="1:13" x14ac:dyDescent="0.2">
      <c r="A451" s="899"/>
      <c r="B451" s="898">
        <v>5</v>
      </c>
      <c r="C451" s="69"/>
      <c r="D451" s="69"/>
      <c r="E451" s="69"/>
      <c r="F451" s="898">
        <v>15</v>
      </c>
      <c r="G451" s="69"/>
      <c r="H451" s="69"/>
      <c r="I451" s="69"/>
      <c r="J451" s="898">
        <v>25</v>
      </c>
      <c r="K451" s="69"/>
      <c r="L451" s="69"/>
      <c r="M451" s="69"/>
    </row>
    <row r="452" spans="1:13" x14ac:dyDescent="0.2">
      <c r="A452" s="899"/>
      <c r="B452" s="899"/>
      <c r="C452" s="69"/>
      <c r="D452" s="69"/>
      <c r="E452" s="69"/>
      <c r="F452" s="899"/>
      <c r="G452" s="69"/>
      <c r="H452" s="69"/>
      <c r="I452" s="69"/>
      <c r="J452" s="899"/>
      <c r="K452" s="69"/>
      <c r="L452" s="69"/>
      <c r="M452" s="69"/>
    </row>
    <row r="453" spans="1:13" x14ac:dyDescent="0.2">
      <c r="A453" s="899"/>
      <c r="B453" s="900"/>
      <c r="C453" s="69"/>
      <c r="D453" s="69"/>
      <c r="E453" s="69"/>
      <c r="F453" s="900"/>
      <c r="G453" s="69"/>
      <c r="H453" s="69"/>
      <c r="I453" s="69"/>
      <c r="J453" s="900"/>
      <c r="K453" s="69"/>
      <c r="L453" s="69"/>
      <c r="M453" s="69"/>
    </row>
    <row r="454" spans="1:13" x14ac:dyDescent="0.2">
      <c r="A454" s="899"/>
      <c r="B454" s="898">
        <v>6</v>
      </c>
      <c r="C454" s="69"/>
      <c r="D454" s="69"/>
      <c r="E454" s="69"/>
      <c r="F454" s="898">
        <v>16</v>
      </c>
      <c r="G454" s="69"/>
      <c r="H454" s="69"/>
      <c r="I454" s="69"/>
      <c r="J454" s="898">
        <v>26</v>
      </c>
      <c r="K454" s="69"/>
      <c r="L454" s="69"/>
      <c r="M454" s="69"/>
    </row>
    <row r="455" spans="1:13" x14ac:dyDescent="0.2">
      <c r="A455" s="899"/>
      <c r="B455" s="899"/>
      <c r="C455" s="69"/>
      <c r="D455" s="69"/>
      <c r="E455" s="69"/>
      <c r="F455" s="899"/>
      <c r="G455" s="69"/>
      <c r="H455" s="69"/>
      <c r="I455" s="69"/>
      <c r="J455" s="899"/>
      <c r="K455" s="69"/>
      <c r="L455" s="69"/>
      <c r="M455" s="69"/>
    </row>
    <row r="456" spans="1:13" x14ac:dyDescent="0.2">
      <c r="A456" s="899"/>
      <c r="B456" s="900"/>
      <c r="C456" s="69"/>
      <c r="D456" s="69"/>
      <c r="E456" s="69"/>
      <c r="F456" s="900"/>
      <c r="G456" s="69"/>
      <c r="H456" s="69"/>
      <c r="I456" s="69"/>
      <c r="J456" s="900"/>
      <c r="K456" s="69"/>
      <c r="L456" s="69"/>
      <c r="M456" s="69"/>
    </row>
    <row r="457" spans="1:13" x14ac:dyDescent="0.2">
      <c r="A457" s="899"/>
      <c r="B457" s="898">
        <v>7</v>
      </c>
      <c r="C457" s="69"/>
      <c r="D457" s="69"/>
      <c r="E457" s="69"/>
      <c r="F457" s="898">
        <v>17</v>
      </c>
      <c r="G457" s="69"/>
      <c r="H457" s="69"/>
      <c r="I457" s="69"/>
      <c r="J457" s="898">
        <v>27</v>
      </c>
      <c r="K457" s="69"/>
      <c r="L457" s="69"/>
      <c r="M457" s="69"/>
    </row>
    <row r="458" spans="1:13" x14ac:dyDescent="0.2">
      <c r="A458" s="899"/>
      <c r="B458" s="899"/>
      <c r="C458" s="69"/>
      <c r="D458" s="69"/>
      <c r="E458" s="69"/>
      <c r="F458" s="899"/>
      <c r="G458" s="69"/>
      <c r="H458" s="69"/>
      <c r="I458" s="69"/>
      <c r="J458" s="899"/>
      <c r="K458" s="69"/>
      <c r="L458" s="69"/>
      <c r="M458" s="69"/>
    </row>
    <row r="459" spans="1:13" x14ac:dyDescent="0.2">
      <c r="A459" s="899"/>
      <c r="B459" s="900"/>
      <c r="C459" s="69"/>
      <c r="D459" s="69"/>
      <c r="E459" s="69"/>
      <c r="F459" s="900"/>
      <c r="G459" s="69"/>
      <c r="H459" s="69"/>
      <c r="I459" s="69"/>
      <c r="J459" s="900"/>
      <c r="K459" s="69"/>
      <c r="L459" s="69"/>
      <c r="M459" s="69"/>
    </row>
    <row r="460" spans="1:13" x14ac:dyDescent="0.2">
      <c r="A460" s="899"/>
      <c r="B460" s="898">
        <v>8</v>
      </c>
      <c r="C460" s="69"/>
      <c r="D460" s="69"/>
      <c r="E460" s="69"/>
      <c r="F460" s="898">
        <v>18</v>
      </c>
      <c r="G460" s="69"/>
      <c r="H460" s="69"/>
      <c r="I460" s="69"/>
      <c r="J460" s="898">
        <v>28</v>
      </c>
      <c r="K460" s="69"/>
      <c r="L460" s="69"/>
      <c r="M460" s="69"/>
    </row>
    <row r="461" spans="1:13" x14ac:dyDescent="0.2">
      <c r="A461" s="899"/>
      <c r="B461" s="899"/>
      <c r="C461" s="69"/>
      <c r="D461" s="69"/>
      <c r="E461" s="69"/>
      <c r="F461" s="899"/>
      <c r="G461" s="69"/>
      <c r="H461" s="69"/>
      <c r="I461" s="69"/>
      <c r="J461" s="899"/>
      <c r="K461" s="69"/>
      <c r="L461" s="69"/>
      <c r="M461" s="69"/>
    </row>
    <row r="462" spans="1:13" x14ac:dyDescent="0.2">
      <c r="A462" s="899"/>
      <c r="B462" s="900"/>
      <c r="C462" s="69"/>
      <c r="D462" s="69"/>
      <c r="E462" s="69"/>
      <c r="F462" s="900"/>
      <c r="G462" s="69"/>
      <c r="H462" s="69"/>
      <c r="I462" s="69"/>
      <c r="J462" s="900"/>
      <c r="K462" s="69"/>
      <c r="L462" s="69"/>
      <c r="M462" s="69"/>
    </row>
    <row r="463" spans="1:13" x14ac:dyDescent="0.2">
      <c r="A463" s="899"/>
      <c r="B463" s="898">
        <v>9</v>
      </c>
      <c r="C463" s="69"/>
      <c r="D463" s="69"/>
      <c r="E463" s="69"/>
      <c r="F463" s="898">
        <v>19</v>
      </c>
      <c r="G463" s="69"/>
      <c r="H463" s="69"/>
      <c r="I463" s="69"/>
      <c r="J463" s="898">
        <v>29</v>
      </c>
      <c r="K463" s="69"/>
      <c r="L463" s="69"/>
      <c r="M463" s="69"/>
    </row>
    <row r="464" spans="1:13" x14ac:dyDescent="0.2">
      <c r="A464" s="899"/>
      <c r="B464" s="899"/>
      <c r="C464" s="69"/>
      <c r="D464" s="69"/>
      <c r="E464" s="69"/>
      <c r="F464" s="899"/>
      <c r="G464" s="69"/>
      <c r="H464" s="69"/>
      <c r="I464" s="69"/>
      <c r="J464" s="899"/>
      <c r="K464" s="69"/>
      <c r="L464" s="69"/>
      <c r="M464" s="69"/>
    </row>
    <row r="465" spans="1:13" x14ac:dyDescent="0.2">
      <c r="A465" s="899"/>
      <c r="B465" s="900"/>
      <c r="C465" s="69"/>
      <c r="D465" s="69"/>
      <c r="E465" s="69"/>
      <c r="F465" s="900"/>
      <c r="G465" s="69"/>
      <c r="H465" s="69"/>
      <c r="I465" s="69"/>
      <c r="J465" s="900"/>
      <c r="K465" s="69"/>
      <c r="L465" s="69"/>
      <c r="M465" s="69"/>
    </row>
    <row r="466" spans="1:13" x14ac:dyDescent="0.2">
      <c r="A466" s="899"/>
      <c r="B466" s="898">
        <v>10</v>
      </c>
      <c r="C466" s="69"/>
      <c r="D466" s="69"/>
      <c r="E466" s="69"/>
      <c r="F466" s="898">
        <v>20</v>
      </c>
      <c r="G466" s="69"/>
      <c r="H466" s="69"/>
      <c r="I466" s="69"/>
      <c r="J466" s="898" t="s">
        <v>374</v>
      </c>
      <c r="K466" s="69"/>
      <c r="L466" s="69"/>
      <c r="M466" s="69"/>
    </row>
    <row r="467" spans="1:13" x14ac:dyDescent="0.2">
      <c r="A467" s="899"/>
      <c r="B467" s="899"/>
      <c r="C467" s="69"/>
      <c r="D467" s="69"/>
      <c r="E467" s="69"/>
      <c r="F467" s="899"/>
      <c r="G467" s="69"/>
      <c r="H467" s="69"/>
      <c r="I467" s="69"/>
      <c r="J467" s="899"/>
      <c r="K467" s="69"/>
      <c r="L467" s="69"/>
      <c r="M467" s="69"/>
    </row>
    <row r="468" spans="1:13" x14ac:dyDescent="0.2">
      <c r="A468" s="900"/>
      <c r="B468" s="900"/>
      <c r="C468" s="69"/>
      <c r="D468" s="69"/>
      <c r="E468" s="69"/>
      <c r="F468" s="900"/>
      <c r="G468" s="69"/>
      <c r="H468" s="69"/>
      <c r="I468" s="69"/>
      <c r="J468" s="900"/>
      <c r="K468" s="69"/>
      <c r="L468" s="69"/>
      <c r="M468" s="69"/>
    </row>
    <row r="469" spans="1:13" x14ac:dyDescent="0.2">
      <c r="A469" s="125" t="s">
        <v>376</v>
      </c>
      <c r="B469" s="125"/>
      <c r="C469" s="125"/>
      <c r="D469" s="125"/>
      <c r="E469" s="125"/>
      <c r="F469" s="125"/>
      <c r="G469" s="125"/>
      <c r="H469" s="125"/>
      <c r="I469" s="125"/>
      <c r="J469" s="125"/>
      <c r="K469" s="125"/>
      <c r="L469" s="125"/>
      <c r="M469" s="125"/>
    </row>
    <row r="470" spans="1:13" x14ac:dyDescent="0.2">
      <c r="A470" s="97" t="s">
        <v>181</v>
      </c>
      <c r="B470" s="113"/>
      <c r="C470" s="114"/>
      <c r="D470" s="114"/>
      <c r="E470" s="114"/>
      <c r="F470" s="113"/>
      <c r="G470" s="114"/>
      <c r="H470" s="114"/>
      <c r="I470" s="114"/>
      <c r="J470" s="113"/>
      <c r="K470" s="114"/>
      <c r="L470" s="114"/>
      <c r="M470" s="114"/>
    </row>
  </sheetData>
  <sheetProtection sheet="1" objects="1" scenarios="1" selectLockedCells="1"/>
  <customSheetViews>
    <customSheetView guid="{AFD003A8-502D-4A9E-A928-D54423FD02CD}" scale="80" showPageBreaks="1" printArea="1" view="pageBreakPreview">
      <pane ySplit="23" topLeftCell="A110" activePane="bottomLeft" state="frozen"/>
      <selection pane="bottomLeft" activeCell="N47" sqref="N47:N52"/>
      <rowBreaks count="12" manualBreakCount="12">
        <brk id="37" max="12" man="1"/>
        <brk id="73" max="12" man="1"/>
        <brk id="108" max="12" man="1"/>
        <brk id="144" max="12" man="1"/>
        <brk id="181" max="12" man="1"/>
        <brk id="217" max="12" man="1"/>
        <brk id="254" max="12" man="1"/>
        <brk id="290" max="12" man="1"/>
        <brk id="327" max="12" man="1"/>
        <brk id="363" max="12" man="1"/>
        <brk id="400" max="12" man="1"/>
        <brk id="435" max="12" man="1"/>
      </rowBreaks>
      <pageMargins left="0.78740157480314965" right="0.39370078740157483" top="0.59055118110236227" bottom="0.59055118110236227" header="0.39370078740157483" footer="0.39370078740157483"/>
      <pageSetup paperSize="9" scale="108" fitToHeight="13" orientation="landscape" horizontalDpi="1200" verticalDpi="1200" r:id="rId1"/>
      <headerFooter alignWithMargins="0">
        <oddHeader>&amp;LOIML R xxx (201x) Protein Measuring Instruments for Cereal Grains and Oilseeds &amp;RReport page &amp;P of &amp;N</oddHeader>
        <oddFooter xml:space="preserve">&amp;LOIML TC 17 / SC 8 p1 4CD&amp;RPart 3: Type Evaluation Test Report, Tab: &amp;A </oddFooter>
      </headerFooter>
    </customSheetView>
  </customSheetViews>
  <mergeCells count="174">
    <mergeCell ref="A88:A97"/>
    <mergeCell ref="H75:I75"/>
    <mergeCell ref="J20:K20"/>
    <mergeCell ref="J21:K21"/>
    <mergeCell ref="J22:K22"/>
    <mergeCell ref="J23:K23"/>
    <mergeCell ref="H296:H325"/>
    <mergeCell ref="E294:F294"/>
    <mergeCell ref="G296:G325"/>
    <mergeCell ref="H187:H216"/>
    <mergeCell ref="A52:A61"/>
    <mergeCell ref="A150:A179"/>
    <mergeCell ref="A296:A325"/>
    <mergeCell ref="A223:A252"/>
    <mergeCell ref="C258:D258"/>
    <mergeCell ref="A260:A289"/>
    <mergeCell ref="A114:A143"/>
    <mergeCell ref="F221:G221"/>
    <mergeCell ref="I260:I289"/>
    <mergeCell ref="C112:E112"/>
    <mergeCell ref="H148:K148"/>
    <mergeCell ref="H223:H252"/>
    <mergeCell ref="J223:J252"/>
    <mergeCell ref="J150:J179"/>
    <mergeCell ref="B18:C18"/>
    <mergeCell ref="B19:C19"/>
    <mergeCell ref="A17:F17"/>
    <mergeCell ref="B20:C20"/>
    <mergeCell ref="B21:C21"/>
    <mergeCell ref="B22:C22"/>
    <mergeCell ref="B23:C23"/>
    <mergeCell ref="L75:M75"/>
    <mergeCell ref="A77:A86"/>
    <mergeCell ref="L39:M39"/>
    <mergeCell ref="A41:A50"/>
    <mergeCell ref="H39:I39"/>
    <mergeCell ref="B39:C39"/>
    <mergeCell ref="D39:E39"/>
    <mergeCell ref="F39:G39"/>
    <mergeCell ref="J39:K39"/>
    <mergeCell ref="J75:K75"/>
    <mergeCell ref="C5:E5"/>
    <mergeCell ref="C6:E6"/>
    <mergeCell ref="C7:E7"/>
    <mergeCell ref="C8:E8"/>
    <mergeCell ref="F333:F362"/>
    <mergeCell ref="B25:F25"/>
    <mergeCell ref="B26:C26"/>
    <mergeCell ref="G333:G362"/>
    <mergeCell ref="F331:F332"/>
    <mergeCell ref="E331:E332"/>
    <mergeCell ref="B75:C75"/>
    <mergeCell ref="D75:E75"/>
    <mergeCell ref="F75:G75"/>
    <mergeCell ref="G17:K17"/>
    <mergeCell ref="J18:K18"/>
    <mergeCell ref="J19:K19"/>
    <mergeCell ref="H260:H289"/>
    <mergeCell ref="F148:G148"/>
    <mergeCell ref="G6:M8"/>
    <mergeCell ref="C10:D10"/>
    <mergeCell ref="E10:F10"/>
    <mergeCell ref="G10:H10"/>
    <mergeCell ref="I10:J10"/>
    <mergeCell ref="K10:L10"/>
    <mergeCell ref="I150:I179"/>
    <mergeCell ref="I296:I325"/>
    <mergeCell ref="J111:K111"/>
    <mergeCell ref="I223:I252"/>
    <mergeCell ref="G260:G289"/>
    <mergeCell ref="H112:K112"/>
    <mergeCell ref="G258:I258"/>
    <mergeCell ref="K114:K143"/>
    <mergeCell ref="J114:J143"/>
    <mergeCell ref="H221:J221"/>
    <mergeCell ref="J147:K147"/>
    <mergeCell ref="K150:K179"/>
    <mergeCell ref="J187:J216"/>
    <mergeCell ref="I187:I216"/>
    <mergeCell ref="D221:E221"/>
    <mergeCell ref="H150:H179"/>
    <mergeCell ref="F112:G112"/>
    <mergeCell ref="D185:E185"/>
    <mergeCell ref="H185:J185"/>
    <mergeCell ref="F185:G185"/>
    <mergeCell ref="H114:H143"/>
    <mergeCell ref="M402:M403"/>
    <mergeCell ref="B407:B409"/>
    <mergeCell ref="F407:F409"/>
    <mergeCell ref="J407:J409"/>
    <mergeCell ref="B404:B406"/>
    <mergeCell ref="F404:F406"/>
    <mergeCell ref="C402:D402"/>
    <mergeCell ref="G402:H402"/>
    <mergeCell ref="J404:J406"/>
    <mergeCell ref="I402:I403"/>
    <mergeCell ref="K402:L402"/>
    <mergeCell ref="E402:E403"/>
    <mergeCell ref="C148:E148"/>
    <mergeCell ref="G369:G398"/>
    <mergeCell ref="G294:I294"/>
    <mergeCell ref="C294:D294"/>
    <mergeCell ref="I114:I143"/>
    <mergeCell ref="J422:J424"/>
    <mergeCell ref="F425:F427"/>
    <mergeCell ref="J425:J427"/>
    <mergeCell ref="B425:B427"/>
    <mergeCell ref="J428:J430"/>
    <mergeCell ref="B431:B433"/>
    <mergeCell ref="F431:F433"/>
    <mergeCell ref="J431:J433"/>
    <mergeCell ref="A187:A216"/>
    <mergeCell ref="A404:A433"/>
    <mergeCell ref="B428:B430"/>
    <mergeCell ref="B422:B424"/>
    <mergeCell ref="B416:B418"/>
    <mergeCell ref="B410:B412"/>
    <mergeCell ref="F410:F412"/>
    <mergeCell ref="J410:J412"/>
    <mergeCell ref="B413:B415"/>
    <mergeCell ref="F413:F415"/>
    <mergeCell ref="J413:J415"/>
    <mergeCell ref="J416:J418"/>
    <mergeCell ref="B419:B421"/>
    <mergeCell ref="F419:F421"/>
    <mergeCell ref="J419:J421"/>
    <mergeCell ref="E258:F258"/>
    <mergeCell ref="G437:H437"/>
    <mergeCell ref="J439:J441"/>
    <mergeCell ref="I437:I438"/>
    <mergeCell ref="K437:L437"/>
    <mergeCell ref="F445:F447"/>
    <mergeCell ref="J445:J447"/>
    <mergeCell ref="M437:M438"/>
    <mergeCell ref="F442:F444"/>
    <mergeCell ref="J442:J444"/>
    <mergeCell ref="F439:F441"/>
    <mergeCell ref="J463:J465"/>
    <mergeCell ref="J448:J450"/>
    <mergeCell ref="F451:F453"/>
    <mergeCell ref="J451:J453"/>
    <mergeCell ref="F454:F456"/>
    <mergeCell ref="J454:J456"/>
    <mergeCell ref="J466:J468"/>
    <mergeCell ref="A439:A468"/>
    <mergeCell ref="B463:B465"/>
    <mergeCell ref="B457:B459"/>
    <mergeCell ref="B451:B453"/>
    <mergeCell ref="B445:B447"/>
    <mergeCell ref="B460:B462"/>
    <mergeCell ref="J457:J459"/>
    <mergeCell ref="F460:F462"/>
    <mergeCell ref="J460:J462"/>
    <mergeCell ref="B466:B468"/>
    <mergeCell ref="F466:F468"/>
    <mergeCell ref="F463:F465"/>
    <mergeCell ref="B454:B456"/>
    <mergeCell ref="B448:B450"/>
    <mergeCell ref="F448:F450"/>
    <mergeCell ref="E437:E438"/>
    <mergeCell ref="B442:B444"/>
    <mergeCell ref="B439:B441"/>
    <mergeCell ref="C437:D437"/>
    <mergeCell ref="F457:F459"/>
    <mergeCell ref="C331:D331"/>
    <mergeCell ref="C367:D367"/>
    <mergeCell ref="A369:A398"/>
    <mergeCell ref="F369:F398"/>
    <mergeCell ref="E367:E368"/>
    <mergeCell ref="F367:F368"/>
    <mergeCell ref="A333:A362"/>
    <mergeCell ref="F428:F430"/>
    <mergeCell ref="F416:F418"/>
    <mergeCell ref="F422:F424"/>
  </mergeCells>
  <phoneticPr fontId="2" type="noConversion"/>
  <conditionalFormatting sqref="F369:F398">
    <cfRule type="cellIs" dxfId="17" priority="1" stopIfTrue="1" operator="equal">
      <formula>""</formula>
    </cfRule>
    <cfRule type="cellIs" dxfId="16" priority="2" stopIfTrue="1" operator="greaterThan">
      <formula>$G$332</formula>
    </cfRule>
  </conditionalFormatting>
  <conditionalFormatting sqref="F333:F363">
    <cfRule type="cellIs" dxfId="15" priority="3" stopIfTrue="1" operator="equal">
      <formula>""</formula>
    </cfRule>
    <cfRule type="cellIs" dxfId="14" priority="4" stopIfTrue="1" operator="greaterThan">
      <formula>$G$333</formula>
    </cfRule>
  </conditionalFormatting>
  <conditionalFormatting sqref="G296:H325">
    <cfRule type="cellIs" dxfId="13" priority="5" stopIfTrue="1" operator="equal">
      <formula>""</formula>
    </cfRule>
    <cfRule type="cellIs" dxfId="12" priority="6" stopIfTrue="1" operator="greaterThan">
      <formula>$I$296</formula>
    </cfRule>
  </conditionalFormatting>
  <conditionalFormatting sqref="G260:H289">
    <cfRule type="cellIs" dxfId="11" priority="7" stopIfTrue="1" operator="equal">
      <formula>""</formula>
    </cfRule>
    <cfRule type="cellIs" dxfId="10" priority="8" stopIfTrue="1" operator="greaterThan">
      <formula>$I$260</formula>
    </cfRule>
  </conditionalFormatting>
  <conditionalFormatting sqref="H223:I252">
    <cfRule type="cellIs" dxfId="9" priority="9" stopIfTrue="1" operator="equal">
      <formula>""</formula>
    </cfRule>
    <cfRule type="cellIs" dxfId="8" priority="10" stopIfTrue="1" operator="greaterThan">
      <formula>$J$223</formula>
    </cfRule>
  </conditionalFormatting>
  <conditionalFormatting sqref="H187:I216">
    <cfRule type="cellIs" dxfId="7" priority="11" stopIfTrue="1" operator="equal">
      <formula>""</formula>
    </cfRule>
    <cfRule type="cellIs" dxfId="6" priority="12" stopIfTrue="1" operator="greaterThan">
      <formula>$J$187</formula>
    </cfRule>
  </conditionalFormatting>
  <conditionalFormatting sqref="H150:I179">
    <cfRule type="cellIs" dxfId="5" priority="13" stopIfTrue="1" operator="equal">
      <formula>""</formula>
    </cfRule>
    <cfRule type="cellIs" dxfId="4" priority="14" stopIfTrue="1" operator="lessThan">
      <formula>$J$150</formula>
    </cfRule>
    <cfRule type="cellIs" dxfId="3" priority="15" stopIfTrue="1" operator="greaterThan">
      <formula>$K$150</formula>
    </cfRule>
  </conditionalFormatting>
  <conditionalFormatting sqref="H114:I143">
    <cfRule type="cellIs" dxfId="2" priority="16" stopIfTrue="1" operator="equal">
      <formula>""</formula>
    </cfRule>
    <cfRule type="cellIs" dxfId="1" priority="17" stopIfTrue="1" operator="lessThan">
      <formula>$J$114</formula>
    </cfRule>
    <cfRule type="cellIs" dxfId="0" priority="18" stopIfTrue="1" operator="greaterThan">
      <formula>$K$114</formula>
    </cfRule>
  </conditionalFormatting>
  <dataValidations count="1">
    <dataValidation type="list" allowBlank="1" showInputMessage="1" showErrorMessage="1" sqref="K110 M110 K329 M292 K219 K256 G19:I22 M146 M183 K146 K183 M219 M256 K292 M329 K365 M365">
      <formula1>PassOrFail</formula1>
    </dataValidation>
  </dataValidations>
  <pageMargins left="0.78740157480314965" right="0.39370078740157483" top="0.59055118110236227" bottom="0.59055118110236227" header="0.39370078740157483" footer="0.39370078740157483"/>
  <pageSetup paperSize="9" fitToHeight="13" orientation="landscape"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12" manualBreakCount="12">
    <brk id="37" max="12" man="1"/>
    <brk id="73" max="12" man="1"/>
    <brk id="108" max="12" man="1"/>
    <brk id="144" max="12" man="1"/>
    <brk id="181" max="12" man="1"/>
    <brk id="217" max="12" man="1"/>
    <brk id="254" max="12" man="1"/>
    <brk id="290" max="12" man="1"/>
    <brk id="327" max="12" man="1"/>
    <brk id="363" max="12" man="1"/>
    <brk id="400" max="12" man="1"/>
    <brk id="435" max="12" man="1"/>
  </rowBreaks>
  <legacy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O210"/>
  <sheetViews>
    <sheetView tabSelected="1" view="pageBreakPreview" zoomScale="80" zoomScaleNormal="80" zoomScaleSheetLayoutView="80" workbookViewId="0">
      <pane ySplit="19" topLeftCell="A47" activePane="bottomLeft" state="frozen"/>
      <selection activeCell="K43" sqref="K43"/>
      <selection pane="bottomLeft" activeCell="K43" sqref="K43"/>
    </sheetView>
  </sheetViews>
  <sheetFormatPr defaultRowHeight="12.75" x14ac:dyDescent="0.2"/>
  <cols>
    <col min="1" max="8" width="9.140625" style="2"/>
    <col min="9" max="10" width="9.85546875" style="2" bestFit="1" customWidth="1"/>
    <col min="11" max="16384" width="9.140625" style="2"/>
  </cols>
  <sheetData>
    <row r="1" spans="1:15" x14ac:dyDescent="0.2">
      <c r="A1" s="12" t="s">
        <v>661</v>
      </c>
    </row>
    <row r="2" spans="1:15" x14ac:dyDescent="0.2">
      <c r="K2" s="46"/>
      <c r="L2" s="46"/>
      <c r="M2" s="46"/>
    </row>
    <row r="3" spans="1:15" x14ac:dyDescent="0.2">
      <c r="A3" s="2" t="s">
        <v>129</v>
      </c>
      <c r="C3" s="1031"/>
      <c r="D3" s="1031"/>
      <c r="E3" s="1031"/>
      <c r="F3" s="1031"/>
      <c r="J3" s="47" t="s">
        <v>130</v>
      </c>
      <c r="K3" s="421" t="s">
        <v>746</v>
      </c>
      <c r="L3" s="48" t="s">
        <v>131</v>
      </c>
      <c r="M3" s="421" t="s">
        <v>748</v>
      </c>
      <c r="N3" s="47" t="s">
        <v>132</v>
      </c>
    </row>
    <row r="4" spans="1:15" x14ac:dyDescent="0.2">
      <c r="A4" s="2" t="s">
        <v>464</v>
      </c>
      <c r="C4" s="1031"/>
      <c r="D4" s="1031"/>
      <c r="E4" s="1031"/>
      <c r="F4" s="1031"/>
      <c r="H4" s="2" t="s">
        <v>133</v>
      </c>
      <c r="J4" s="73"/>
      <c r="K4" s="73"/>
      <c r="L4" s="73"/>
      <c r="M4" s="73"/>
      <c r="N4" s="73"/>
      <c r="O4" s="49" t="s">
        <v>134</v>
      </c>
    </row>
    <row r="5" spans="1:15" x14ac:dyDescent="0.2">
      <c r="A5" s="2" t="s">
        <v>135</v>
      </c>
      <c r="C5" s="1031"/>
      <c r="D5" s="1031"/>
      <c r="E5" s="1031"/>
      <c r="F5" s="1031"/>
      <c r="H5" s="2" t="s">
        <v>136</v>
      </c>
      <c r="J5" s="73"/>
      <c r="K5" s="73"/>
      <c r="L5" s="73"/>
      <c r="M5" s="73"/>
      <c r="N5" s="73"/>
      <c r="O5" s="2" t="s">
        <v>137</v>
      </c>
    </row>
    <row r="6" spans="1:15" x14ac:dyDescent="0.2">
      <c r="A6" s="2" t="s">
        <v>138</v>
      </c>
      <c r="C6" s="1031"/>
      <c r="D6" s="1031"/>
      <c r="E6" s="1031"/>
      <c r="F6" s="1031"/>
      <c r="H6" s="2" t="s">
        <v>139</v>
      </c>
      <c r="J6" s="73"/>
      <c r="K6" s="73"/>
      <c r="L6" s="73"/>
      <c r="M6" s="73"/>
      <c r="N6" s="73"/>
      <c r="O6" s="49" t="s">
        <v>134</v>
      </c>
    </row>
    <row r="7" spans="1:15" x14ac:dyDescent="0.2">
      <c r="H7" s="2" t="s">
        <v>140</v>
      </c>
      <c r="J7" s="73"/>
      <c r="K7" s="73"/>
      <c r="L7" s="73"/>
      <c r="M7" s="73"/>
      <c r="N7" s="73"/>
      <c r="O7" s="2" t="s">
        <v>141</v>
      </c>
    </row>
    <row r="8" spans="1:15" x14ac:dyDescent="0.2">
      <c r="H8" s="2" t="s">
        <v>142</v>
      </c>
      <c r="J8" s="73"/>
      <c r="K8" s="73"/>
      <c r="L8" s="73"/>
      <c r="M8" s="73"/>
      <c r="N8" s="73"/>
      <c r="O8" s="50" t="s">
        <v>143</v>
      </c>
    </row>
    <row r="9" spans="1:15" x14ac:dyDescent="0.2">
      <c r="A9" s="2" t="s">
        <v>144</v>
      </c>
    </row>
    <row r="10" spans="1:15" x14ac:dyDescent="0.2">
      <c r="A10" s="1004"/>
      <c r="B10" s="1005"/>
      <c r="C10" s="1005"/>
      <c r="D10" s="1005"/>
      <c r="E10" s="1005"/>
      <c r="F10" s="1005"/>
      <c r="G10" s="1005"/>
      <c r="H10" s="1005"/>
      <c r="I10" s="1005"/>
      <c r="J10" s="1005"/>
      <c r="K10" s="1005"/>
      <c r="L10" s="1005"/>
      <c r="M10" s="1005"/>
      <c r="N10" s="1005"/>
      <c r="O10" s="1006"/>
    </row>
    <row r="11" spans="1:15" x14ac:dyDescent="0.2">
      <c r="A11" s="1010"/>
      <c r="B11" s="1011"/>
      <c r="C11" s="1011"/>
      <c r="D11" s="1011"/>
      <c r="E11" s="1011"/>
      <c r="F11" s="1011"/>
      <c r="G11" s="1011"/>
      <c r="H11" s="1011"/>
      <c r="I11" s="1011"/>
      <c r="J11" s="1011"/>
      <c r="K11" s="1011"/>
      <c r="L11" s="1011"/>
      <c r="M11" s="1011"/>
      <c r="N11" s="1011"/>
      <c r="O11" s="1012"/>
    </row>
    <row r="13" spans="1:15" ht="13.5" thickBot="1" x14ac:dyDescent="0.25">
      <c r="H13" s="1022" t="s">
        <v>145</v>
      </c>
      <c r="I13" s="1024"/>
    </row>
    <row r="14" spans="1:15" x14ac:dyDescent="0.2">
      <c r="A14" s="1022" t="s">
        <v>146</v>
      </c>
      <c r="B14" s="1023"/>
      <c r="C14" s="1023"/>
      <c r="D14" s="1023"/>
      <c r="E14" s="1023"/>
      <c r="F14" s="1023"/>
      <c r="G14" s="1024"/>
      <c r="H14" s="1032" t="s">
        <v>147</v>
      </c>
      <c r="I14" s="1033"/>
      <c r="J14" s="1034" t="s">
        <v>148</v>
      </c>
      <c r="K14" s="1035"/>
      <c r="L14" s="1036"/>
    </row>
    <row r="15" spans="1:15" ht="15.75" x14ac:dyDescent="0.3">
      <c r="A15" s="54" t="s">
        <v>149</v>
      </c>
      <c r="B15" s="1022" t="s">
        <v>367</v>
      </c>
      <c r="C15" s="1024"/>
      <c r="D15" s="48" t="s">
        <v>368</v>
      </c>
      <c r="E15" s="1022" t="s">
        <v>150</v>
      </c>
      <c r="F15" s="1024"/>
      <c r="G15" s="54" t="s">
        <v>211</v>
      </c>
      <c r="H15" s="54" t="s">
        <v>151</v>
      </c>
      <c r="I15" s="51" t="s">
        <v>152</v>
      </c>
      <c r="J15" s="55" t="s">
        <v>747</v>
      </c>
      <c r="K15" s="1022" t="s">
        <v>154</v>
      </c>
      <c r="L15" s="1037"/>
    </row>
    <row r="16" spans="1:15" x14ac:dyDescent="0.2">
      <c r="A16" s="56" t="s">
        <v>155</v>
      </c>
      <c r="B16" s="1029"/>
      <c r="C16" s="1030"/>
      <c r="D16" s="148"/>
      <c r="E16" s="1029"/>
      <c r="F16" s="1030"/>
      <c r="G16" s="73"/>
      <c r="H16" s="73"/>
      <c r="I16" s="74"/>
      <c r="J16" s="75"/>
      <c r="K16" s="1029"/>
      <c r="L16" s="1038"/>
    </row>
    <row r="17" spans="1:14" x14ac:dyDescent="0.2">
      <c r="A17" s="56" t="s">
        <v>156</v>
      </c>
      <c r="B17" s="1029"/>
      <c r="C17" s="1030"/>
      <c r="D17" s="148"/>
      <c r="E17" s="1029"/>
      <c r="F17" s="1030"/>
      <c r="G17" s="73"/>
      <c r="H17" s="73"/>
      <c r="I17" s="74"/>
      <c r="J17" s="76"/>
      <c r="K17" s="1029"/>
      <c r="L17" s="1038"/>
    </row>
    <row r="18" spans="1:14" x14ac:dyDescent="0.2">
      <c r="A18" s="56" t="s">
        <v>352</v>
      </c>
      <c r="B18" s="1029"/>
      <c r="C18" s="1030"/>
      <c r="D18" s="148"/>
      <c r="E18" s="1029"/>
      <c r="F18" s="1030"/>
      <c r="G18" s="73"/>
      <c r="H18" s="73"/>
      <c r="I18" s="74"/>
      <c r="J18" s="76"/>
      <c r="K18" s="77"/>
      <c r="L18" s="78"/>
    </row>
    <row r="19" spans="1:14" ht="13.5" thickBot="1" x14ac:dyDescent="0.25">
      <c r="A19" s="56" t="s">
        <v>353</v>
      </c>
      <c r="B19" s="1029"/>
      <c r="C19" s="1030"/>
      <c r="D19" s="148"/>
      <c r="E19" s="1029"/>
      <c r="F19" s="1030"/>
      <c r="G19" s="73"/>
      <c r="H19" s="73"/>
      <c r="I19" s="74"/>
      <c r="J19" s="79"/>
      <c r="K19" s="80"/>
      <c r="L19" s="81"/>
    </row>
    <row r="20" spans="1:14" x14ac:dyDescent="0.2">
      <c r="A20" s="58"/>
    </row>
    <row r="21" spans="1:14" x14ac:dyDescent="0.2">
      <c r="A21" s="58"/>
    </row>
    <row r="22" spans="1:14" x14ac:dyDescent="0.2">
      <c r="A22" s="59" t="s">
        <v>159</v>
      </c>
      <c r="B22" s="1022" t="s">
        <v>160</v>
      </c>
      <c r="C22" s="1023"/>
      <c r="D22" s="1024"/>
      <c r="E22" s="1013" t="s">
        <v>354</v>
      </c>
      <c r="F22" s="1013"/>
      <c r="I22" s="59" t="s">
        <v>159</v>
      </c>
      <c r="J22" s="1022" t="s">
        <v>160</v>
      </c>
      <c r="K22" s="1023"/>
      <c r="L22" s="1024"/>
      <c r="M22" s="1013" t="s">
        <v>354</v>
      </c>
      <c r="N22" s="1013"/>
    </row>
    <row r="23" spans="1:14" ht="15.75" x14ac:dyDescent="0.3">
      <c r="A23" s="53" t="s">
        <v>149</v>
      </c>
      <c r="B23" s="54" t="s">
        <v>161</v>
      </c>
      <c r="C23" s="54" t="s">
        <v>149</v>
      </c>
      <c r="D23" s="54" t="s">
        <v>162</v>
      </c>
      <c r="E23" s="54" t="s">
        <v>675</v>
      </c>
      <c r="F23" s="422" t="s">
        <v>674</v>
      </c>
      <c r="I23" s="53" t="s">
        <v>149</v>
      </c>
      <c r="J23" s="54" t="s">
        <v>161</v>
      </c>
      <c r="K23" s="54" t="s">
        <v>149</v>
      </c>
      <c r="L23" s="54" t="s">
        <v>162</v>
      </c>
      <c r="M23" s="400" t="s">
        <v>675</v>
      </c>
      <c r="N23" s="422" t="s">
        <v>674</v>
      </c>
    </row>
    <row r="24" spans="1:14" x14ac:dyDescent="0.2">
      <c r="A24" s="1021" t="s">
        <v>155</v>
      </c>
      <c r="B24" s="1021" t="s">
        <v>163</v>
      </c>
      <c r="C24" s="45">
        <v>1</v>
      </c>
      <c r="D24" s="73"/>
      <c r="E24" s="73"/>
      <c r="F24" s="73"/>
      <c r="I24" s="1021" t="s">
        <v>352</v>
      </c>
      <c r="J24" s="1021" t="s">
        <v>163</v>
      </c>
      <c r="K24" s="45">
        <v>1</v>
      </c>
      <c r="L24" s="73"/>
      <c r="M24" s="73"/>
      <c r="N24" s="73"/>
    </row>
    <row r="25" spans="1:14" x14ac:dyDescent="0.2">
      <c r="A25" s="1021"/>
      <c r="B25" s="1021"/>
      <c r="C25" s="45">
        <v>2</v>
      </c>
      <c r="D25" s="73"/>
      <c r="E25" s="73"/>
      <c r="F25" s="73"/>
      <c r="I25" s="1021"/>
      <c r="J25" s="1021"/>
      <c r="K25" s="45">
        <v>2</v>
      </c>
      <c r="L25" s="73"/>
      <c r="M25" s="73"/>
      <c r="N25" s="73"/>
    </row>
    <row r="26" spans="1:14" x14ac:dyDescent="0.2">
      <c r="A26" s="1021"/>
      <c r="B26" s="1021"/>
      <c r="C26" s="45">
        <v>3</v>
      </c>
      <c r="D26" s="73"/>
      <c r="E26" s="73"/>
      <c r="F26" s="73"/>
      <c r="I26" s="1021"/>
      <c r="J26" s="1021"/>
      <c r="K26" s="45">
        <v>3</v>
      </c>
      <c r="L26" s="73"/>
      <c r="M26" s="73"/>
      <c r="N26" s="73"/>
    </row>
    <row r="27" spans="1:14" x14ac:dyDescent="0.2">
      <c r="A27" s="1021"/>
      <c r="B27" s="1021" t="s">
        <v>164</v>
      </c>
      <c r="C27" s="45">
        <v>4</v>
      </c>
      <c r="D27" s="73"/>
      <c r="E27" s="73"/>
      <c r="F27" s="73"/>
      <c r="I27" s="1021"/>
      <c r="J27" s="1021" t="s">
        <v>164</v>
      </c>
      <c r="K27" s="45">
        <v>4</v>
      </c>
      <c r="L27" s="73"/>
      <c r="M27" s="73"/>
      <c r="N27" s="73"/>
    </row>
    <row r="28" spans="1:14" x14ac:dyDescent="0.2">
      <c r="A28" s="1021"/>
      <c r="B28" s="1021"/>
      <c r="C28" s="45">
        <v>5</v>
      </c>
      <c r="D28" s="73"/>
      <c r="E28" s="73"/>
      <c r="F28" s="73"/>
      <c r="I28" s="1021"/>
      <c r="J28" s="1021"/>
      <c r="K28" s="45">
        <v>5</v>
      </c>
      <c r="L28" s="73"/>
      <c r="M28" s="73"/>
      <c r="N28" s="73"/>
    </row>
    <row r="29" spans="1:14" x14ac:dyDescent="0.2">
      <c r="A29" s="1021"/>
      <c r="B29" s="1021"/>
      <c r="C29" s="45">
        <v>6</v>
      </c>
      <c r="D29" s="73"/>
      <c r="E29" s="73"/>
      <c r="F29" s="73"/>
      <c r="I29" s="1021"/>
      <c r="J29" s="1021"/>
      <c r="K29" s="45">
        <v>6</v>
      </c>
      <c r="L29" s="73"/>
      <c r="M29" s="73"/>
      <c r="N29" s="73"/>
    </row>
    <row r="30" spans="1:14" x14ac:dyDescent="0.2">
      <c r="A30" s="1021" t="s">
        <v>156</v>
      </c>
      <c r="B30" s="1021" t="s">
        <v>164</v>
      </c>
      <c r="C30" s="45">
        <v>1</v>
      </c>
      <c r="D30" s="73"/>
      <c r="E30" s="73"/>
      <c r="F30" s="73"/>
      <c r="I30" s="1021" t="s">
        <v>353</v>
      </c>
      <c r="J30" s="1021" t="s">
        <v>164</v>
      </c>
      <c r="K30" s="45">
        <v>1</v>
      </c>
      <c r="L30" s="73"/>
      <c r="M30" s="73"/>
      <c r="N30" s="73"/>
    </row>
    <row r="31" spans="1:14" x14ac:dyDescent="0.2">
      <c r="A31" s="1021"/>
      <c r="B31" s="1021"/>
      <c r="C31" s="45">
        <v>2</v>
      </c>
      <c r="D31" s="73"/>
      <c r="E31" s="73"/>
      <c r="F31" s="73"/>
      <c r="I31" s="1021"/>
      <c r="J31" s="1021"/>
      <c r="K31" s="45">
        <v>2</v>
      </c>
      <c r="L31" s="73"/>
      <c r="M31" s="73"/>
      <c r="N31" s="73"/>
    </row>
    <row r="32" spans="1:14" x14ac:dyDescent="0.2">
      <c r="A32" s="1021"/>
      <c r="B32" s="1021"/>
      <c r="C32" s="45">
        <v>3</v>
      </c>
      <c r="D32" s="73"/>
      <c r="E32" s="73"/>
      <c r="F32" s="73"/>
      <c r="I32" s="1021"/>
      <c r="J32" s="1021"/>
      <c r="K32" s="45">
        <v>3</v>
      </c>
      <c r="L32" s="73"/>
      <c r="M32" s="73"/>
      <c r="N32" s="73"/>
    </row>
    <row r="33" spans="1:15" x14ac:dyDescent="0.2">
      <c r="A33" s="1021"/>
      <c r="B33" s="1021" t="s">
        <v>163</v>
      </c>
      <c r="C33" s="45">
        <v>4</v>
      </c>
      <c r="D33" s="73"/>
      <c r="E33" s="73"/>
      <c r="F33" s="73"/>
      <c r="I33" s="1021"/>
      <c r="J33" s="1021" t="s">
        <v>163</v>
      </c>
      <c r="K33" s="45">
        <v>4</v>
      </c>
      <c r="L33" s="73"/>
      <c r="M33" s="73"/>
      <c r="N33" s="73"/>
    </row>
    <row r="34" spans="1:15" x14ac:dyDescent="0.2">
      <c r="A34" s="1021"/>
      <c r="B34" s="1021"/>
      <c r="C34" s="45">
        <v>5</v>
      </c>
      <c r="D34" s="73"/>
      <c r="E34" s="73"/>
      <c r="F34" s="73"/>
      <c r="I34" s="1021"/>
      <c r="J34" s="1021"/>
      <c r="K34" s="45">
        <v>5</v>
      </c>
      <c r="L34" s="73"/>
      <c r="M34" s="73"/>
      <c r="N34" s="73"/>
    </row>
    <row r="35" spans="1:15" x14ac:dyDescent="0.2">
      <c r="A35" s="1021"/>
      <c r="B35" s="1021"/>
      <c r="C35" s="45">
        <v>6</v>
      </c>
      <c r="D35" s="73"/>
      <c r="E35" s="73"/>
      <c r="F35" s="73"/>
      <c r="I35" s="1021"/>
      <c r="J35" s="1021"/>
      <c r="K35" s="45">
        <v>6</v>
      </c>
      <c r="L35" s="73"/>
      <c r="M35" s="73"/>
      <c r="N35" s="73"/>
    </row>
    <row r="36" spans="1:15" x14ac:dyDescent="0.2">
      <c r="A36" s="58"/>
    </row>
    <row r="37" spans="1:15" x14ac:dyDescent="0.2">
      <c r="A37" s="58"/>
    </row>
    <row r="38" spans="1:15" x14ac:dyDescent="0.2">
      <c r="A38" s="58"/>
    </row>
    <row r="39" spans="1:15" x14ac:dyDescent="0.2">
      <c r="A39" s="58"/>
    </row>
    <row r="40" spans="1:15" x14ac:dyDescent="0.2">
      <c r="A40" s="58"/>
    </row>
    <row r="41" spans="1:15" x14ac:dyDescent="0.2">
      <c r="A41" s="58"/>
    </row>
    <row r="42" spans="1:15" x14ac:dyDescent="0.2">
      <c r="A42" s="58"/>
    </row>
    <row r="43" spans="1:15" x14ac:dyDescent="0.2">
      <c r="A43" s="12" t="s">
        <v>165</v>
      </c>
    </row>
    <row r="45" spans="1:15" ht="15.75" x14ac:dyDescent="0.3">
      <c r="A45" s="61" t="s">
        <v>159</v>
      </c>
      <c r="B45" s="1013" t="s">
        <v>160</v>
      </c>
      <c r="C45" s="1013"/>
      <c r="D45" s="1022" t="s">
        <v>682</v>
      </c>
      <c r="E45" s="1023"/>
      <c r="F45" s="1023"/>
      <c r="G45" s="1023"/>
      <c r="H45" s="1024"/>
      <c r="I45" s="1013" t="s">
        <v>166</v>
      </c>
      <c r="J45" s="1013"/>
      <c r="K45" s="1013" t="s">
        <v>147</v>
      </c>
      <c r="L45" s="1013"/>
      <c r="M45" s="54" t="s">
        <v>167</v>
      </c>
      <c r="N45" s="62" t="s">
        <v>168</v>
      </c>
      <c r="O45" s="62"/>
    </row>
    <row r="46" spans="1:15" x14ac:dyDescent="0.2">
      <c r="A46" s="53" t="s">
        <v>149</v>
      </c>
      <c r="B46" s="54" t="s">
        <v>161</v>
      </c>
      <c r="C46" s="54" t="s">
        <v>149</v>
      </c>
      <c r="D46" s="59" t="s">
        <v>130</v>
      </c>
      <c r="E46" s="421" t="s">
        <v>746</v>
      </c>
      <c r="F46" s="59" t="s">
        <v>131</v>
      </c>
      <c r="G46" s="423" t="s">
        <v>748</v>
      </c>
      <c r="H46" s="59" t="s">
        <v>132</v>
      </c>
      <c r="I46" s="421" t="s">
        <v>746</v>
      </c>
      <c r="J46" s="423" t="s">
        <v>748</v>
      </c>
      <c r="K46" s="421" t="s">
        <v>746</v>
      </c>
      <c r="L46" s="423" t="s">
        <v>748</v>
      </c>
      <c r="M46" s="64" t="s">
        <v>747</v>
      </c>
      <c r="N46" s="63" t="s">
        <v>151</v>
      </c>
      <c r="O46" s="63" t="s">
        <v>152</v>
      </c>
    </row>
    <row r="47" spans="1:15" x14ac:dyDescent="0.2">
      <c r="A47" s="1021" t="s">
        <v>155</v>
      </c>
      <c r="B47" s="1021" t="s">
        <v>163</v>
      </c>
      <c r="C47" s="52">
        <v>1</v>
      </c>
      <c r="D47" s="65" t="str">
        <f>IF(D135="","",(AVERAGE(D133:D135)))</f>
        <v/>
      </c>
      <c r="E47" s="65" t="str">
        <f>IF(F135="","",(AVERAGE(F133:F135)))</f>
        <v/>
      </c>
      <c r="F47" s="65" t="str">
        <f>IF(H135="","",(AVERAGE(H133:H135)))</f>
        <v/>
      </c>
      <c r="G47" s="65" t="str">
        <f>IF(J135="","",(AVERAGE(J133:J135)))</f>
        <v/>
      </c>
      <c r="H47" s="65" t="str">
        <f>IF(L135="","",(AVERAGE(L133:L135)))</f>
        <v/>
      </c>
      <c r="I47" s="65" t="str">
        <f t="shared" ref="I47:I52" si="0">IF(F47="","",E47-((D47+F47)/2))</f>
        <v/>
      </c>
      <c r="J47" s="65" t="str">
        <f t="shared" ref="J47:J52" si="1">IF(H47="","",(G47-((F47+H47)/2)))</f>
        <v/>
      </c>
      <c r="K47" s="1028" t="str">
        <f>IF(I49="","",AVERAGE(I47:I49))</f>
        <v/>
      </c>
      <c r="L47" s="1028" t="str">
        <f>IF(J49="","",AVERAGE(J47:J49))</f>
        <v/>
      </c>
      <c r="M47" s="1039"/>
      <c r="N47" s="1040" t="str">
        <f>IF(H16="","",H16)</f>
        <v/>
      </c>
      <c r="O47" s="1040" t="str">
        <f>IF(I16="","",I16)</f>
        <v/>
      </c>
    </row>
    <row r="48" spans="1:15" x14ac:dyDescent="0.2">
      <c r="A48" s="1021"/>
      <c r="B48" s="1021"/>
      <c r="C48" s="52">
        <v>2</v>
      </c>
      <c r="D48" s="65" t="str">
        <f>IF(D138="","",(AVERAGE(D136:D138)))</f>
        <v/>
      </c>
      <c r="E48" s="65" t="str">
        <f>IF(F138="","",(AVERAGE(F136:F138)))</f>
        <v/>
      </c>
      <c r="F48" s="65" t="str">
        <f>IF(H138="","",(AVERAGE(H136:H138)))</f>
        <v/>
      </c>
      <c r="G48" s="65" t="str">
        <f>IF(J138="","",(AVERAGE(J136:J138)))</f>
        <v/>
      </c>
      <c r="H48" s="65" t="str">
        <f>IF(L138="","",(AVERAGE(L136:L138)))</f>
        <v/>
      </c>
      <c r="I48" s="65" t="str">
        <f t="shared" si="0"/>
        <v/>
      </c>
      <c r="J48" s="65" t="str">
        <f t="shared" si="1"/>
        <v/>
      </c>
      <c r="K48" s="1028"/>
      <c r="L48" s="1028"/>
      <c r="M48" s="1039"/>
      <c r="N48" s="1041"/>
      <c r="O48" s="1041"/>
    </row>
    <row r="49" spans="1:15" x14ac:dyDescent="0.2">
      <c r="A49" s="1021"/>
      <c r="B49" s="1021"/>
      <c r="C49" s="52">
        <v>3</v>
      </c>
      <c r="D49" s="65" t="str">
        <f>IF(D141="","",(AVERAGE(D139:D141)))</f>
        <v/>
      </c>
      <c r="E49" s="65" t="str">
        <f>IF(F141="","",(AVERAGE(F139:F141)))</f>
        <v/>
      </c>
      <c r="F49" s="65" t="str">
        <f>IF(H141="","",(AVERAGE(H139:H141)))</f>
        <v/>
      </c>
      <c r="G49" s="65" t="str">
        <f>IF(J141="","",(AVERAGE(J139:J141)))</f>
        <v/>
      </c>
      <c r="H49" s="65" t="str">
        <f>IF(L141="","",(AVERAGE(L139:L141)))</f>
        <v/>
      </c>
      <c r="I49" s="65" t="str">
        <f t="shared" si="0"/>
        <v/>
      </c>
      <c r="J49" s="65" t="str">
        <f t="shared" si="1"/>
        <v/>
      </c>
      <c r="K49" s="1028"/>
      <c r="L49" s="1028"/>
      <c r="M49" s="1039"/>
      <c r="N49" s="1041"/>
      <c r="O49" s="1041"/>
    </row>
    <row r="50" spans="1:15" x14ac:dyDescent="0.2">
      <c r="A50" s="1021"/>
      <c r="B50" s="1021" t="s">
        <v>164</v>
      </c>
      <c r="C50" s="52">
        <v>4</v>
      </c>
      <c r="D50" s="65" t="str">
        <f>IF(D144="","",(AVERAGE(D142:D144)))</f>
        <v/>
      </c>
      <c r="E50" s="65" t="str">
        <f>IF(F144="","",(AVERAGE(F142:F144)))</f>
        <v/>
      </c>
      <c r="F50" s="65" t="str">
        <f>IF(H144="","",(AVERAGE(H142:H144)))</f>
        <v/>
      </c>
      <c r="G50" s="65" t="str">
        <f>IF(J144="","",(AVERAGE(J142:J144)))</f>
        <v/>
      </c>
      <c r="H50" s="65" t="str">
        <f>IF(L144="","",(AVERAGE(L142:L144)))</f>
        <v/>
      </c>
      <c r="I50" s="65" t="str">
        <f t="shared" si="0"/>
        <v/>
      </c>
      <c r="J50" s="65" t="str">
        <f t="shared" si="1"/>
        <v/>
      </c>
      <c r="K50" s="1028" t="str">
        <f>IF(I52="","",AVERAGE(I50:I52))</f>
        <v/>
      </c>
      <c r="L50" s="1028" t="str">
        <f>IF(J52="","",AVERAGE(J50:J52))</f>
        <v/>
      </c>
      <c r="M50" s="1039"/>
      <c r="N50" s="1041"/>
      <c r="O50" s="1041"/>
    </row>
    <row r="51" spans="1:15" x14ac:dyDescent="0.2">
      <c r="A51" s="1021"/>
      <c r="B51" s="1021"/>
      <c r="C51" s="52">
        <v>5</v>
      </c>
      <c r="D51" s="65" t="str">
        <f>IF(D147="","",(AVERAGE(D145:D147)))</f>
        <v/>
      </c>
      <c r="E51" s="65" t="str">
        <f>IF(F147="","",(AVERAGE(F145:F147)))</f>
        <v/>
      </c>
      <c r="F51" s="65" t="str">
        <f>IF(H147="","",(AVERAGE(H145:H147)))</f>
        <v/>
      </c>
      <c r="G51" s="65" t="str">
        <f>IF(J147="","",(AVERAGE(J145:J147)))</f>
        <v/>
      </c>
      <c r="H51" s="65" t="str">
        <f>IF(L147="","",(AVERAGE(L145:L147)))</f>
        <v/>
      </c>
      <c r="I51" s="65" t="str">
        <f t="shared" si="0"/>
        <v/>
      </c>
      <c r="J51" s="65" t="str">
        <f t="shared" si="1"/>
        <v/>
      </c>
      <c r="K51" s="1028"/>
      <c r="L51" s="1028"/>
      <c r="M51" s="1039"/>
      <c r="N51" s="1041"/>
      <c r="O51" s="1041"/>
    </row>
    <row r="52" spans="1:15" x14ac:dyDescent="0.2">
      <c r="A52" s="1021"/>
      <c r="B52" s="1021"/>
      <c r="C52" s="52">
        <v>6</v>
      </c>
      <c r="D52" s="65" t="str">
        <f>IF(D150="","",(AVERAGE(D148:D150)))</f>
        <v/>
      </c>
      <c r="E52" s="65" t="str">
        <f>IF(F150="","",(AVERAGE(F148:F150)))</f>
        <v/>
      </c>
      <c r="F52" s="65" t="str">
        <f>IF(H150="","",(AVERAGE(H148:H150)))</f>
        <v/>
      </c>
      <c r="G52" s="65" t="str">
        <f>IF(J150="","",(AVERAGE(J148:J150)))</f>
        <v/>
      </c>
      <c r="H52" s="65" t="str">
        <f>IF(L150="","",(AVERAGE(L148:L150)))</f>
        <v/>
      </c>
      <c r="I52" s="65" t="str">
        <f t="shared" si="0"/>
        <v/>
      </c>
      <c r="J52" s="65" t="str">
        <f t="shared" si="1"/>
        <v/>
      </c>
      <c r="K52" s="1028"/>
      <c r="L52" s="1028"/>
      <c r="M52" s="1039"/>
      <c r="N52" s="1042"/>
      <c r="O52" s="1042"/>
    </row>
    <row r="53" spans="1:15" x14ac:dyDescent="0.2">
      <c r="A53" s="1021" t="s">
        <v>156</v>
      </c>
      <c r="B53" s="1021" t="s">
        <v>164</v>
      </c>
      <c r="C53" s="52">
        <v>1</v>
      </c>
      <c r="D53" s="65" t="str">
        <f>IF(D153="","",(AVERAGE(D151:D153)))</f>
        <v/>
      </c>
      <c r="E53" s="65" t="str">
        <f>IF(F153="","",(AVERAGE(F151:F153)))</f>
        <v/>
      </c>
      <c r="F53" s="65" t="str">
        <f>IF(H153="","",(AVERAGE(H151:H153)))</f>
        <v/>
      </c>
      <c r="G53" s="65" t="str">
        <f>IF(J153="","",(AVERAGE(J151:J153)))</f>
        <v/>
      </c>
      <c r="H53" s="65" t="str">
        <f>IF(L153="","",(AVERAGE(L151:L153)))</f>
        <v/>
      </c>
      <c r="I53" s="65" t="str">
        <f t="shared" ref="I53:I70" si="2">IF(F53="","",E53-((D53+F53)/2))</f>
        <v/>
      </c>
      <c r="J53" s="65" t="str">
        <f t="shared" ref="J53:J70" si="3">IF(H53="","",(G53-((F53+H53)/2)))</f>
        <v/>
      </c>
      <c r="K53" s="1028" t="str">
        <f>IF(I55="","",AVERAGE(I53:I55))</f>
        <v/>
      </c>
      <c r="L53" s="1028" t="str">
        <f>IF(J55="","",AVERAGE(J53:J55))</f>
        <v/>
      </c>
      <c r="M53" s="1039"/>
      <c r="N53" s="1040" t="str">
        <f>IF(H17="","",H17)</f>
        <v/>
      </c>
      <c r="O53" s="1040" t="str">
        <f>IF(I17="","",I17)</f>
        <v/>
      </c>
    </row>
    <row r="54" spans="1:15" x14ac:dyDescent="0.2">
      <c r="A54" s="1021"/>
      <c r="B54" s="1021"/>
      <c r="C54" s="52">
        <v>2</v>
      </c>
      <c r="D54" s="65" t="str">
        <f>IF(D156="","",(AVERAGE(D154:D156)))</f>
        <v/>
      </c>
      <c r="E54" s="65" t="str">
        <f>IF(F156="","",(AVERAGE(F154:F156)))</f>
        <v/>
      </c>
      <c r="F54" s="65" t="str">
        <f>IF(H156="","",(AVERAGE(H154:H156)))</f>
        <v/>
      </c>
      <c r="G54" s="65" t="str">
        <f>IF(J156="","",(AVERAGE(J154:J156)))</f>
        <v/>
      </c>
      <c r="H54" s="65" t="str">
        <f>IF(L156="","",(AVERAGE(L154:L156)))</f>
        <v/>
      </c>
      <c r="I54" s="65" t="str">
        <f t="shared" si="2"/>
        <v/>
      </c>
      <c r="J54" s="65" t="str">
        <f t="shared" si="3"/>
        <v/>
      </c>
      <c r="K54" s="1028"/>
      <c r="L54" s="1028"/>
      <c r="M54" s="1039"/>
      <c r="N54" s="1041"/>
      <c r="O54" s="1041"/>
    </row>
    <row r="55" spans="1:15" x14ac:dyDescent="0.2">
      <c r="A55" s="1021"/>
      <c r="B55" s="1021"/>
      <c r="C55" s="52">
        <v>3</v>
      </c>
      <c r="D55" s="65" t="str">
        <f>IF(D159="","",(AVERAGE(D157:D159)))</f>
        <v/>
      </c>
      <c r="E55" s="65" t="str">
        <f>IF(F159="","",(AVERAGE(F157:F159)))</f>
        <v/>
      </c>
      <c r="F55" s="65" t="str">
        <f>IF(H159="","",(AVERAGE(H157:H159)))</f>
        <v/>
      </c>
      <c r="G55" s="65" t="str">
        <f>IF(J159="","",(AVERAGE(J157:J159)))</f>
        <v/>
      </c>
      <c r="H55" s="65" t="str">
        <f>IF(L159="","",(AVERAGE(L157:L159)))</f>
        <v/>
      </c>
      <c r="I55" s="65" t="str">
        <f t="shared" si="2"/>
        <v/>
      </c>
      <c r="J55" s="65" t="str">
        <f t="shared" si="3"/>
        <v/>
      </c>
      <c r="K55" s="1028"/>
      <c r="L55" s="1028"/>
      <c r="M55" s="1039"/>
      <c r="N55" s="1041"/>
      <c r="O55" s="1041"/>
    </row>
    <row r="56" spans="1:15" x14ac:dyDescent="0.2">
      <c r="A56" s="1021"/>
      <c r="B56" s="1021" t="s">
        <v>163</v>
      </c>
      <c r="C56" s="52">
        <v>4</v>
      </c>
      <c r="D56" s="65" t="str">
        <f>IF(D162="","",(AVERAGE(D160:D162)))</f>
        <v/>
      </c>
      <c r="E56" s="65" t="str">
        <f>IF(F162="","",(AVERAGE(F160:F162)))</f>
        <v/>
      </c>
      <c r="F56" s="65" t="str">
        <f>IF(H162="","",(AVERAGE(H160:H162)))</f>
        <v/>
      </c>
      <c r="G56" s="65" t="str">
        <f>IF(J162="","",(AVERAGE(J160:J162)))</f>
        <v/>
      </c>
      <c r="H56" s="65" t="str">
        <f>IF(L162="","",(AVERAGE(L160:L162)))</f>
        <v/>
      </c>
      <c r="I56" s="65" t="str">
        <f t="shared" si="2"/>
        <v/>
      </c>
      <c r="J56" s="65" t="str">
        <f t="shared" si="3"/>
        <v/>
      </c>
      <c r="K56" s="1028" t="str">
        <f>IF(I58="","",AVERAGE(I56:I58))</f>
        <v/>
      </c>
      <c r="L56" s="1028" t="str">
        <f>IF(J58="","",AVERAGE(J56:J58))</f>
        <v/>
      </c>
      <c r="M56" s="1039"/>
      <c r="N56" s="1041"/>
      <c r="O56" s="1041"/>
    </row>
    <row r="57" spans="1:15" x14ac:dyDescent="0.2">
      <c r="A57" s="1021"/>
      <c r="B57" s="1021"/>
      <c r="C57" s="52">
        <v>5</v>
      </c>
      <c r="D57" s="65" t="str">
        <f>IF(D165="","",(AVERAGE(D163:D165)))</f>
        <v/>
      </c>
      <c r="E57" s="65" t="str">
        <f>IF(F165="","",(AVERAGE(F163:F165)))</f>
        <v/>
      </c>
      <c r="F57" s="65" t="str">
        <f>IF(H165="","",(AVERAGE(H163:H165)))</f>
        <v/>
      </c>
      <c r="G57" s="65" t="str">
        <f>IF(J165="","",(AVERAGE(J163:J165)))</f>
        <v/>
      </c>
      <c r="H57" s="65" t="str">
        <f>IF(L165="","",(AVERAGE(L163:L165)))</f>
        <v/>
      </c>
      <c r="I57" s="65" t="str">
        <f t="shared" si="2"/>
        <v/>
      </c>
      <c r="J57" s="65" t="str">
        <f t="shared" si="3"/>
        <v/>
      </c>
      <c r="K57" s="1028"/>
      <c r="L57" s="1028"/>
      <c r="M57" s="1039"/>
      <c r="N57" s="1041"/>
      <c r="O57" s="1041"/>
    </row>
    <row r="58" spans="1:15" x14ac:dyDescent="0.2">
      <c r="A58" s="1021"/>
      <c r="B58" s="1021"/>
      <c r="C58" s="52">
        <v>6</v>
      </c>
      <c r="D58" s="65" t="str">
        <f>IF(D168="","",(AVERAGE(D166:D168)))</f>
        <v/>
      </c>
      <c r="E58" s="65" t="str">
        <f>IF(F168="","",(AVERAGE(F166:F168)))</f>
        <v/>
      </c>
      <c r="F58" s="65" t="str">
        <f>IF(H168="","",(AVERAGE(H166:H168)))</f>
        <v/>
      </c>
      <c r="G58" s="65" t="str">
        <f>IF(J168="","",(AVERAGE(J166:J168)))</f>
        <v/>
      </c>
      <c r="H58" s="65" t="str">
        <f>IF(L168="","",(AVERAGE(L166:L168)))</f>
        <v/>
      </c>
      <c r="I58" s="65" t="str">
        <f t="shared" si="2"/>
        <v/>
      </c>
      <c r="J58" s="65" t="str">
        <f t="shared" si="3"/>
        <v/>
      </c>
      <c r="K58" s="1028"/>
      <c r="L58" s="1028"/>
      <c r="M58" s="1039"/>
      <c r="N58" s="1042"/>
      <c r="O58" s="1042"/>
    </row>
    <row r="59" spans="1:15" x14ac:dyDescent="0.2">
      <c r="A59" s="1021" t="s">
        <v>352</v>
      </c>
      <c r="B59" s="1021" t="s">
        <v>163</v>
      </c>
      <c r="C59" s="52">
        <v>1</v>
      </c>
      <c r="D59" s="65" t="str">
        <f>IF(D177="","",(AVERAGE(D175:D177)))</f>
        <v/>
      </c>
      <c r="E59" s="65" t="str">
        <f>IF(F177="","",(AVERAGE(F175:F177)))</f>
        <v/>
      </c>
      <c r="F59" s="65" t="str">
        <f>IF(H177="","",(AVERAGE(H175:H177)))</f>
        <v/>
      </c>
      <c r="G59" s="65" t="str">
        <f>IF(J177="","",(AVERAGE(J175:J177)))</f>
        <v/>
      </c>
      <c r="H59" s="65" t="str">
        <f>IF(L177="","",(AVERAGE(L175:L177)))</f>
        <v/>
      </c>
      <c r="I59" s="65" t="str">
        <f t="shared" si="2"/>
        <v/>
      </c>
      <c r="J59" s="65" t="str">
        <f t="shared" si="3"/>
        <v/>
      </c>
      <c r="K59" s="1028" t="str">
        <f>IF(I61="","",AVERAGE(I59:I61))</f>
        <v/>
      </c>
      <c r="L59" s="1028" t="str">
        <f>IF(J61="","",AVERAGE(J59:J61))</f>
        <v/>
      </c>
      <c r="M59" s="1039"/>
      <c r="N59" s="1040" t="str">
        <f>IF(H18="","",H18)</f>
        <v/>
      </c>
      <c r="O59" s="1040" t="str">
        <f>IF(I18="","",I18)</f>
        <v/>
      </c>
    </row>
    <row r="60" spans="1:15" x14ac:dyDescent="0.2">
      <c r="A60" s="1021"/>
      <c r="B60" s="1021"/>
      <c r="C60" s="52">
        <v>2</v>
      </c>
      <c r="D60" s="65" t="str">
        <f>IF(D180="","",(AVERAGE(D178:D180)))</f>
        <v/>
      </c>
      <c r="E60" s="65" t="str">
        <f>IF(F180="","",(AVERAGE(F178:F180)))</f>
        <v/>
      </c>
      <c r="F60" s="65" t="str">
        <f>IF(H180="","",(AVERAGE(H178:H180)))</f>
        <v/>
      </c>
      <c r="G60" s="65" t="str">
        <f>IF(J180="","",(AVERAGE(J178:J180)))</f>
        <v/>
      </c>
      <c r="H60" s="65" t="str">
        <f>IF(L180="","",(AVERAGE(L178:L180)))</f>
        <v/>
      </c>
      <c r="I60" s="65" t="str">
        <f t="shared" si="2"/>
        <v/>
      </c>
      <c r="J60" s="65" t="str">
        <f t="shared" si="3"/>
        <v/>
      </c>
      <c r="K60" s="1028"/>
      <c r="L60" s="1028"/>
      <c r="M60" s="1039"/>
      <c r="N60" s="1041"/>
      <c r="O60" s="1041"/>
    </row>
    <row r="61" spans="1:15" x14ac:dyDescent="0.2">
      <c r="A61" s="1021"/>
      <c r="B61" s="1021"/>
      <c r="C61" s="52">
        <v>3</v>
      </c>
      <c r="D61" s="65" t="str">
        <f>IF(D183="","",(AVERAGE(D181:D183)))</f>
        <v/>
      </c>
      <c r="E61" s="65" t="str">
        <f>IF(F183="","",(AVERAGE(F181:F183)))</f>
        <v/>
      </c>
      <c r="F61" s="65" t="str">
        <f>IF(H183="","",(AVERAGE(H181:H183)))</f>
        <v/>
      </c>
      <c r="G61" s="65" t="str">
        <f>IF(J183="","",(AVERAGE(J181:J183)))</f>
        <v/>
      </c>
      <c r="H61" s="65" t="str">
        <f>IF(L183="","",(AVERAGE(L181:L183)))</f>
        <v/>
      </c>
      <c r="I61" s="65" t="str">
        <f t="shared" si="2"/>
        <v/>
      </c>
      <c r="J61" s="65" t="str">
        <f t="shared" si="3"/>
        <v/>
      </c>
      <c r="K61" s="1028"/>
      <c r="L61" s="1028"/>
      <c r="M61" s="1039"/>
      <c r="N61" s="1041"/>
      <c r="O61" s="1041"/>
    </row>
    <row r="62" spans="1:15" x14ac:dyDescent="0.2">
      <c r="A62" s="1021"/>
      <c r="B62" s="1021" t="s">
        <v>164</v>
      </c>
      <c r="C62" s="52">
        <v>4</v>
      </c>
      <c r="D62" s="65" t="str">
        <f>IF(D186="","",(AVERAGE(D184:D186)))</f>
        <v/>
      </c>
      <c r="E62" s="65" t="str">
        <f>IF(F186="","",(AVERAGE(F184:F186)))</f>
        <v/>
      </c>
      <c r="F62" s="65" t="str">
        <f>IF(H186="","",(AVERAGE(H184:H186)))</f>
        <v/>
      </c>
      <c r="G62" s="65" t="str">
        <f>IF(J186="","",(AVERAGE(J184:J186)))</f>
        <v/>
      </c>
      <c r="H62" s="65" t="str">
        <f>IF(L186="","",(AVERAGE(L184:L186)))</f>
        <v/>
      </c>
      <c r="I62" s="65" t="str">
        <f t="shared" si="2"/>
        <v/>
      </c>
      <c r="J62" s="65" t="str">
        <f t="shared" si="3"/>
        <v/>
      </c>
      <c r="K62" s="1028" t="str">
        <f>IF(I64="","",AVERAGE(I62:I64))</f>
        <v/>
      </c>
      <c r="L62" s="1028" t="str">
        <f>IF(J64="","",AVERAGE(J62:J64))</f>
        <v/>
      </c>
      <c r="M62" s="1039"/>
      <c r="N62" s="1041"/>
      <c r="O62" s="1041"/>
    </row>
    <row r="63" spans="1:15" x14ac:dyDescent="0.2">
      <c r="A63" s="1021"/>
      <c r="B63" s="1021"/>
      <c r="C63" s="52">
        <v>5</v>
      </c>
      <c r="D63" s="65" t="str">
        <f>IF(D189="","",(AVERAGE(D187:D189)))</f>
        <v/>
      </c>
      <c r="E63" s="65" t="str">
        <f>IF(F189="","",(AVERAGE(F187:F189)))</f>
        <v/>
      </c>
      <c r="F63" s="65" t="str">
        <f>IF(H189="","",(AVERAGE(H187:H189)))</f>
        <v/>
      </c>
      <c r="G63" s="65" t="str">
        <f>IF(J189="","",(AVERAGE(J187:J189)))</f>
        <v/>
      </c>
      <c r="H63" s="65" t="str">
        <f>IF(L189="","",(AVERAGE(L187:L189)))</f>
        <v/>
      </c>
      <c r="I63" s="65" t="str">
        <f t="shared" si="2"/>
        <v/>
      </c>
      <c r="J63" s="65" t="str">
        <f t="shared" si="3"/>
        <v/>
      </c>
      <c r="K63" s="1028"/>
      <c r="L63" s="1028"/>
      <c r="M63" s="1039"/>
      <c r="N63" s="1041"/>
      <c r="O63" s="1041"/>
    </row>
    <row r="64" spans="1:15" x14ac:dyDescent="0.2">
      <c r="A64" s="1021"/>
      <c r="B64" s="1021"/>
      <c r="C64" s="52">
        <v>6</v>
      </c>
      <c r="D64" s="65" t="str">
        <f>IF(D192="","",(AVERAGE(D190:D192)))</f>
        <v/>
      </c>
      <c r="E64" s="65" t="str">
        <f>IF(F192="","",(AVERAGE(F190:F192)))</f>
        <v/>
      </c>
      <c r="F64" s="65" t="str">
        <f>IF(H192="","",(AVERAGE(H190:H192)))</f>
        <v/>
      </c>
      <c r="G64" s="65" t="str">
        <f>IF(J192="","",(AVERAGE(J190:J192)))</f>
        <v/>
      </c>
      <c r="H64" s="65" t="str">
        <f>IF(L192="","",(AVERAGE(L190:L192)))</f>
        <v/>
      </c>
      <c r="I64" s="65" t="str">
        <f t="shared" si="2"/>
        <v/>
      </c>
      <c r="J64" s="65" t="str">
        <f t="shared" si="3"/>
        <v/>
      </c>
      <c r="K64" s="1028"/>
      <c r="L64" s="1028"/>
      <c r="M64" s="1039"/>
      <c r="N64" s="1042"/>
      <c r="O64" s="1042"/>
    </row>
    <row r="65" spans="1:15" x14ac:dyDescent="0.2">
      <c r="A65" s="1021" t="s">
        <v>353</v>
      </c>
      <c r="B65" s="1021" t="s">
        <v>164</v>
      </c>
      <c r="C65" s="52">
        <v>1</v>
      </c>
      <c r="D65" s="65" t="str">
        <f>IF(D195="","",(AVERAGE(D193:D195)))</f>
        <v/>
      </c>
      <c r="E65" s="65" t="str">
        <f>IF(F195="","",(AVERAGE(F193:F195)))</f>
        <v/>
      </c>
      <c r="F65" s="65" t="str">
        <f>IF(H195="","",(AVERAGE(H193:H195)))</f>
        <v/>
      </c>
      <c r="G65" s="65" t="str">
        <f>IF(J195="","",(AVERAGE(J193:J195)))</f>
        <v/>
      </c>
      <c r="H65" s="65" t="str">
        <f>IF(L195="","",(AVERAGE(L193:L195)))</f>
        <v/>
      </c>
      <c r="I65" s="65" t="str">
        <f t="shared" si="2"/>
        <v/>
      </c>
      <c r="J65" s="65" t="str">
        <f t="shared" si="3"/>
        <v/>
      </c>
      <c r="K65" s="1028" t="str">
        <f>IF(I67="","",AVERAGE(I65:I67))</f>
        <v/>
      </c>
      <c r="L65" s="1028" t="str">
        <f>IF(J67="","",AVERAGE(J65:J67))</f>
        <v/>
      </c>
      <c r="M65" s="1039"/>
      <c r="N65" s="1040" t="str">
        <f>IF(H19="","",H19)</f>
        <v/>
      </c>
      <c r="O65" s="1040" t="str">
        <f>IF(I19="","",I19)</f>
        <v/>
      </c>
    </row>
    <row r="66" spans="1:15" x14ac:dyDescent="0.2">
      <c r="A66" s="1021"/>
      <c r="B66" s="1021"/>
      <c r="C66" s="52">
        <v>2</v>
      </c>
      <c r="D66" s="65" t="str">
        <f>IF(D198="","",(AVERAGE(D196:D198)))</f>
        <v/>
      </c>
      <c r="E66" s="65" t="str">
        <f>IF(F198="","",(AVERAGE(F196:F198)))</f>
        <v/>
      </c>
      <c r="F66" s="65" t="str">
        <f>IF(H198="","",(AVERAGE(H196:H198)))</f>
        <v/>
      </c>
      <c r="G66" s="65" t="str">
        <f>IF(J198="","",(AVERAGE(J196:J198)))</f>
        <v/>
      </c>
      <c r="H66" s="65" t="str">
        <f>IF(L198="","",(AVERAGE(L196:L198)))</f>
        <v/>
      </c>
      <c r="I66" s="65" t="str">
        <f t="shared" si="2"/>
        <v/>
      </c>
      <c r="J66" s="65" t="str">
        <f t="shared" si="3"/>
        <v/>
      </c>
      <c r="K66" s="1028"/>
      <c r="L66" s="1028"/>
      <c r="M66" s="1039"/>
      <c r="N66" s="1041"/>
      <c r="O66" s="1041"/>
    </row>
    <row r="67" spans="1:15" x14ac:dyDescent="0.2">
      <c r="A67" s="1021"/>
      <c r="B67" s="1021"/>
      <c r="C67" s="52">
        <v>3</v>
      </c>
      <c r="D67" s="65" t="str">
        <f>IF(D201="","",(AVERAGE(D199:D201)))</f>
        <v/>
      </c>
      <c r="E67" s="65" t="str">
        <f>IF(F201="","",(AVERAGE(F199:F201)))</f>
        <v/>
      </c>
      <c r="F67" s="65" t="str">
        <f>IF(H201="","",(AVERAGE(H199:H201)))</f>
        <v/>
      </c>
      <c r="G67" s="65" t="str">
        <f>IF(J201="","",(AVERAGE(J199:J201)))</f>
        <v/>
      </c>
      <c r="H67" s="65" t="str">
        <f>IF(L201="","",(AVERAGE(L199:L201)))</f>
        <v/>
      </c>
      <c r="I67" s="65" t="str">
        <f t="shared" si="2"/>
        <v/>
      </c>
      <c r="J67" s="65" t="str">
        <f t="shared" si="3"/>
        <v/>
      </c>
      <c r="K67" s="1028"/>
      <c r="L67" s="1028"/>
      <c r="M67" s="1039"/>
      <c r="N67" s="1041"/>
      <c r="O67" s="1041"/>
    </row>
    <row r="68" spans="1:15" x14ac:dyDescent="0.2">
      <c r="A68" s="1021"/>
      <c r="B68" s="1021" t="s">
        <v>163</v>
      </c>
      <c r="C68" s="52">
        <v>4</v>
      </c>
      <c r="D68" s="65" t="str">
        <f>IF(D204="","",(AVERAGE(D202:D204)))</f>
        <v/>
      </c>
      <c r="E68" s="65" t="str">
        <f>IF(F204="","",(AVERAGE(F202:F204)))</f>
        <v/>
      </c>
      <c r="F68" s="65" t="str">
        <f>IF(H204="","",(AVERAGE(H202:H204)))</f>
        <v/>
      </c>
      <c r="G68" s="65" t="str">
        <f>IF(J204="","",(AVERAGE(J202:J204)))</f>
        <v/>
      </c>
      <c r="H68" s="65" t="str">
        <f>IF(L204="","",(AVERAGE(L202:L204)))</f>
        <v/>
      </c>
      <c r="I68" s="65" t="str">
        <f t="shared" si="2"/>
        <v/>
      </c>
      <c r="J68" s="65" t="str">
        <f t="shared" si="3"/>
        <v/>
      </c>
      <c r="K68" s="1028" t="str">
        <f>IF(I70="","",AVERAGE(I68:I70))</f>
        <v/>
      </c>
      <c r="L68" s="1028" t="str">
        <f>IF(J70="","",AVERAGE(J68:J70))</f>
        <v/>
      </c>
      <c r="M68" s="1039"/>
      <c r="N68" s="1041"/>
      <c r="O68" s="1041"/>
    </row>
    <row r="69" spans="1:15" x14ac:dyDescent="0.2">
      <c r="A69" s="1021"/>
      <c r="B69" s="1021"/>
      <c r="C69" s="52">
        <v>5</v>
      </c>
      <c r="D69" s="65" t="str">
        <f>IF(D207="","",(AVERAGE(D205:D207)))</f>
        <v/>
      </c>
      <c r="E69" s="65" t="str">
        <f>IF(F207="","",(AVERAGE(F205:F207)))</f>
        <v/>
      </c>
      <c r="F69" s="65" t="str">
        <f>IF(H207="","",(AVERAGE(H205:H207)))</f>
        <v/>
      </c>
      <c r="G69" s="65" t="str">
        <f>IF(J207="","",(AVERAGE(J205:J207)))</f>
        <v/>
      </c>
      <c r="H69" s="65" t="str">
        <f>IF(L207="","",(AVERAGE(L205:L207)))</f>
        <v/>
      </c>
      <c r="I69" s="65" t="str">
        <f t="shared" si="2"/>
        <v/>
      </c>
      <c r="J69" s="65" t="str">
        <f t="shared" si="3"/>
        <v/>
      </c>
      <c r="K69" s="1028"/>
      <c r="L69" s="1028"/>
      <c r="M69" s="1039"/>
      <c r="N69" s="1041"/>
      <c r="O69" s="1041"/>
    </row>
    <row r="70" spans="1:15" x14ac:dyDescent="0.2">
      <c r="A70" s="1021"/>
      <c r="B70" s="1021"/>
      <c r="C70" s="52">
        <v>6</v>
      </c>
      <c r="D70" s="65" t="str">
        <f>IF(D210="","",(AVERAGE(D208:D210)))</f>
        <v/>
      </c>
      <c r="E70" s="65" t="str">
        <f>IF(F210="","",(AVERAGE(F208:F210)))</f>
        <v/>
      </c>
      <c r="F70" s="65" t="str">
        <f>IF(H210="","",(AVERAGE(H208:H210)))</f>
        <v/>
      </c>
      <c r="G70" s="65" t="str">
        <f>IF(J210="","",(AVERAGE(J208:J210)))</f>
        <v/>
      </c>
      <c r="H70" s="65" t="str">
        <f>IF(L210="","",(AVERAGE(L208:L210)))</f>
        <v/>
      </c>
      <c r="I70" s="65" t="str">
        <f t="shared" si="2"/>
        <v/>
      </c>
      <c r="J70" s="65" t="str">
        <f t="shared" si="3"/>
        <v/>
      </c>
      <c r="K70" s="1028"/>
      <c r="L70" s="1028"/>
      <c r="M70" s="1039"/>
      <c r="N70" s="1042"/>
      <c r="O70" s="1042"/>
    </row>
    <row r="71" spans="1:15" x14ac:dyDescent="0.2">
      <c r="A71" s="68"/>
    </row>
    <row r="72" spans="1:15" x14ac:dyDescent="0.2">
      <c r="A72" s="58"/>
      <c r="I72" s="2" t="s">
        <v>169</v>
      </c>
      <c r="M72" s="73"/>
      <c r="N72" s="2" t="s">
        <v>747</v>
      </c>
    </row>
    <row r="86" spans="1:15" x14ac:dyDescent="0.2">
      <c r="A86" s="12" t="s">
        <v>170</v>
      </c>
    </row>
    <row r="88" spans="1:15" ht="15.75" x14ac:dyDescent="0.3">
      <c r="A88" s="61" t="s">
        <v>159</v>
      </c>
      <c r="B88" s="1013" t="s">
        <v>160</v>
      </c>
      <c r="C88" s="1013"/>
      <c r="D88" s="1022" t="s">
        <v>682</v>
      </c>
      <c r="E88" s="1023"/>
      <c r="F88" s="1023"/>
      <c r="G88" s="1023"/>
      <c r="H88" s="1024"/>
      <c r="I88" s="1013" t="s">
        <v>166</v>
      </c>
      <c r="J88" s="1013"/>
      <c r="K88" s="1013" t="s">
        <v>147</v>
      </c>
      <c r="L88" s="1013"/>
      <c r="M88" s="400" t="s">
        <v>167</v>
      </c>
      <c r="N88" s="62" t="s">
        <v>168</v>
      </c>
      <c r="O88" s="62"/>
    </row>
    <row r="89" spans="1:15" x14ac:dyDescent="0.2">
      <c r="A89" s="53" t="s">
        <v>149</v>
      </c>
      <c r="B89" s="54" t="s">
        <v>161</v>
      </c>
      <c r="C89" s="54" t="s">
        <v>149</v>
      </c>
      <c r="D89" s="59" t="s">
        <v>130</v>
      </c>
      <c r="E89" s="421" t="s">
        <v>746</v>
      </c>
      <c r="F89" s="59" t="s">
        <v>131</v>
      </c>
      <c r="G89" s="423" t="s">
        <v>748</v>
      </c>
      <c r="H89" s="59" t="s">
        <v>132</v>
      </c>
      <c r="I89" s="421" t="s">
        <v>746</v>
      </c>
      <c r="J89" s="423" t="s">
        <v>748</v>
      </c>
      <c r="K89" s="421" t="s">
        <v>746</v>
      </c>
      <c r="L89" s="423" t="s">
        <v>748</v>
      </c>
      <c r="M89" s="64" t="s">
        <v>747</v>
      </c>
      <c r="N89" s="63" t="s">
        <v>151</v>
      </c>
      <c r="O89" s="63" t="s">
        <v>152</v>
      </c>
    </row>
    <row r="90" spans="1:15" x14ac:dyDescent="0.2">
      <c r="A90" s="1021" t="s">
        <v>155</v>
      </c>
      <c r="B90" s="1021" t="s">
        <v>163</v>
      </c>
      <c r="C90" s="52">
        <v>1</v>
      </c>
      <c r="D90" s="65" t="str">
        <f>IF(E135="","",(AVERAGE(E133:E135)))</f>
        <v/>
      </c>
      <c r="E90" s="65" t="str">
        <f>IF(G135="","",(AVERAGE(G133:G135)))</f>
        <v/>
      </c>
      <c r="F90" s="65" t="str">
        <f>IF(I135="","",(AVERAGE(I133:I135)))</f>
        <v/>
      </c>
      <c r="G90" s="65" t="str">
        <f>IF(K135="","",(AVERAGE(K133:K135)))</f>
        <v/>
      </c>
      <c r="H90" s="65" t="str">
        <f>IF(M135="","",(AVERAGE(M133:M135)))</f>
        <v/>
      </c>
      <c r="I90" s="65" t="str">
        <f t="shared" ref="I90:I95" si="4">IF(F90="","",E90-(D90+F90)/2)</f>
        <v/>
      </c>
      <c r="J90" s="65" t="str">
        <f t="shared" ref="J90:J95" si="5">IF(H90="","",G90-(F90+H90)/2)</f>
        <v/>
      </c>
      <c r="K90" s="1028" t="str">
        <f>IF(I92="","",AVERAGE(I90:I92))</f>
        <v/>
      </c>
      <c r="L90" s="1028" t="str">
        <f>IF(J92="","",AVERAGE(J90:J92))</f>
        <v/>
      </c>
      <c r="M90" s="1039"/>
      <c r="N90" s="1040" t="str">
        <f>IF(H16="","",I16)</f>
        <v/>
      </c>
      <c r="O90" s="1040" t="str">
        <f>IF(I16="","",I16)</f>
        <v/>
      </c>
    </row>
    <row r="91" spans="1:15" x14ac:dyDescent="0.2">
      <c r="A91" s="1021"/>
      <c r="B91" s="1021"/>
      <c r="C91" s="52">
        <v>2</v>
      </c>
      <c r="D91" s="65" t="str">
        <f>IF(E138="","",(AVERAGE(E136:E138)))</f>
        <v/>
      </c>
      <c r="E91" s="65" t="str">
        <f>IF(G138="","",(AVERAGE(G136:G138)))</f>
        <v/>
      </c>
      <c r="F91" s="65" t="str">
        <f>IF(I138="","",(AVERAGE(I136:I138)))</f>
        <v/>
      </c>
      <c r="G91" s="65" t="str">
        <f>IF(K138="","",(AVERAGE(K136:K138)))</f>
        <v/>
      </c>
      <c r="H91" s="65" t="str">
        <f>IF(M138="","",(AVERAGE(M136:M138)))</f>
        <v/>
      </c>
      <c r="I91" s="65" t="str">
        <f t="shared" si="4"/>
        <v/>
      </c>
      <c r="J91" s="65" t="str">
        <f t="shared" si="5"/>
        <v/>
      </c>
      <c r="K91" s="1028"/>
      <c r="L91" s="1028"/>
      <c r="M91" s="1039"/>
      <c r="N91" s="1041"/>
      <c r="O91" s="1041"/>
    </row>
    <row r="92" spans="1:15" x14ac:dyDescent="0.2">
      <c r="A92" s="1021"/>
      <c r="B92" s="1021"/>
      <c r="C92" s="52">
        <v>3</v>
      </c>
      <c r="D92" s="65" t="str">
        <f>IF(E141="","",(AVERAGE(E139:E141)))</f>
        <v/>
      </c>
      <c r="E92" s="65" t="str">
        <f>IF(G141="","",(AVERAGE(G139:G141)))</f>
        <v/>
      </c>
      <c r="F92" s="65" t="str">
        <f>IF(I141="","",(AVERAGE(I139:I141)))</f>
        <v/>
      </c>
      <c r="G92" s="65" t="str">
        <f>IF(K141="","",(AVERAGE(K139:K141)))</f>
        <v/>
      </c>
      <c r="H92" s="65" t="str">
        <f>IF(M141="","",(AVERAGE(M139:M141)))</f>
        <v/>
      </c>
      <c r="I92" s="65" t="str">
        <f t="shared" si="4"/>
        <v/>
      </c>
      <c r="J92" s="65" t="str">
        <f t="shared" si="5"/>
        <v/>
      </c>
      <c r="K92" s="1028"/>
      <c r="L92" s="1028"/>
      <c r="M92" s="1039"/>
      <c r="N92" s="1041"/>
      <c r="O92" s="1041"/>
    </row>
    <row r="93" spans="1:15" x14ac:dyDescent="0.2">
      <c r="A93" s="1021"/>
      <c r="B93" s="1021" t="s">
        <v>164</v>
      </c>
      <c r="C93" s="52">
        <v>4</v>
      </c>
      <c r="D93" s="65" t="str">
        <f>IF(E144="","",(AVERAGE(E142:E144)))</f>
        <v/>
      </c>
      <c r="E93" s="65" t="str">
        <f>IF(G144="","",(AVERAGE(G142:G144)))</f>
        <v/>
      </c>
      <c r="F93" s="65" t="str">
        <f>IF(I144="","",(AVERAGE(I142:I144)))</f>
        <v/>
      </c>
      <c r="G93" s="65" t="str">
        <f>IF(K144="","",(AVERAGE(K142:K144)))</f>
        <v/>
      </c>
      <c r="H93" s="65" t="str">
        <f>IF(M144="","",(AVERAGE(M142:M144)))</f>
        <v/>
      </c>
      <c r="I93" s="65" t="str">
        <f t="shared" si="4"/>
        <v/>
      </c>
      <c r="J93" s="65" t="str">
        <f t="shared" si="5"/>
        <v/>
      </c>
      <c r="K93" s="1028" t="str">
        <f>IF(I95="","",AVERAGE(I93:I95))</f>
        <v/>
      </c>
      <c r="L93" s="1028" t="str">
        <f>IF(J95="","",AVERAGE(J93:J95))</f>
        <v/>
      </c>
      <c r="M93" s="1039"/>
      <c r="N93" s="1041"/>
      <c r="O93" s="1041"/>
    </row>
    <row r="94" spans="1:15" x14ac:dyDescent="0.2">
      <c r="A94" s="1021"/>
      <c r="B94" s="1021"/>
      <c r="C94" s="52">
        <v>5</v>
      </c>
      <c r="D94" s="65" t="str">
        <f>IF(E147="","",(AVERAGE(E145:E147)))</f>
        <v/>
      </c>
      <c r="E94" s="65" t="str">
        <f>IF(G147="","",(AVERAGE(G145:G147)))</f>
        <v/>
      </c>
      <c r="F94" s="65" t="str">
        <f>IF(I147="","",(AVERAGE(I145:I147)))</f>
        <v/>
      </c>
      <c r="G94" s="65" t="str">
        <f>IF(K147="","",(AVERAGE(K145:K147)))</f>
        <v/>
      </c>
      <c r="H94" s="65" t="str">
        <f>IF(M147="","",(AVERAGE(M145:M147)))</f>
        <v/>
      </c>
      <c r="I94" s="65" t="str">
        <f t="shared" si="4"/>
        <v/>
      </c>
      <c r="J94" s="65" t="str">
        <f t="shared" si="5"/>
        <v/>
      </c>
      <c r="K94" s="1028"/>
      <c r="L94" s="1028"/>
      <c r="M94" s="1039"/>
      <c r="N94" s="1041"/>
      <c r="O94" s="1041"/>
    </row>
    <row r="95" spans="1:15" x14ac:dyDescent="0.2">
      <c r="A95" s="1021"/>
      <c r="B95" s="1021"/>
      <c r="C95" s="52">
        <v>6</v>
      </c>
      <c r="D95" s="65" t="str">
        <f>IF(E150="","",(AVERAGE(E148:E150)))</f>
        <v/>
      </c>
      <c r="E95" s="65" t="str">
        <f>IF(G150="","",(AVERAGE(G148:G150)))</f>
        <v/>
      </c>
      <c r="F95" s="65" t="str">
        <f>IF(I150="","",(AVERAGE(I148:I150)))</f>
        <v/>
      </c>
      <c r="G95" s="65" t="str">
        <f>IF(K150="","",(AVERAGE(K148:K150)))</f>
        <v/>
      </c>
      <c r="H95" s="65" t="str">
        <f>IF(M150="","",(AVERAGE(M148:M150)))</f>
        <v/>
      </c>
      <c r="I95" s="65" t="str">
        <f t="shared" si="4"/>
        <v/>
      </c>
      <c r="J95" s="65" t="str">
        <f t="shared" si="5"/>
        <v/>
      </c>
      <c r="K95" s="1028"/>
      <c r="L95" s="1028"/>
      <c r="M95" s="1039"/>
      <c r="N95" s="1042"/>
      <c r="O95" s="1042"/>
    </row>
    <row r="96" spans="1:15" x14ac:dyDescent="0.2">
      <c r="A96" s="1021" t="s">
        <v>156</v>
      </c>
      <c r="B96" s="1021" t="s">
        <v>164</v>
      </c>
      <c r="C96" s="52">
        <v>1</v>
      </c>
      <c r="D96" s="65" t="str">
        <f>IF(E153="","",(AVERAGE(E151:E153)))</f>
        <v/>
      </c>
      <c r="E96" s="65" t="str">
        <f>IF(G153="","",(AVERAGE(G151:G153)))</f>
        <v/>
      </c>
      <c r="F96" s="65" t="str">
        <f>IF(I153="","",(AVERAGE(I151:I153)))</f>
        <v/>
      </c>
      <c r="G96" s="65" t="str">
        <f>IF(K153="","",(AVERAGE(K151:K153)))</f>
        <v/>
      </c>
      <c r="H96" s="65" t="str">
        <f>IF(M153="","",(AVERAGE(M151:M153)))</f>
        <v/>
      </c>
      <c r="I96" s="65" t="str">
        <f t="shared" ref="I96:I113" si="6">IF(F96="","",E96-(D96+F96)/2)</f>
        <v/>
      </c>
      <c r="J96" s="65" t="str">
        <f t="shared" ref="J96:J113" si="7">IF(H96="","",G96-(F96+H96)/2)</f>
        <v/>
      </c>
      <c r="K96" s="1028" t="str">
        <f>IF(I98="","",AVERAGE(I96:I98))</f>
        <v/>
      </c>
      <c r="L96" s="1028" t="str">
        <f>IF(J98="","",AVERAGE(J96:J98))</f>
        <v/>
      </c>
      <c r="M96" s="1039"/>
      <c r="N96" s="1040" t="str">
        <f>IF(H17="","",H17)</f>
        <v/>
      </c>
      <c r="O96" s="1040" t="str">
        <f>IF(I17="","",I17)</f>
        <v/>
      </c>
    </row>
    <row r="97" spans="1:15" x14ac:dyDescent="0.2">
      <c r="A97" s="1021"/>
      <c r="B97" s="1021"/>
      <c r="C97" s="52">
        <v>2</v>
      </c>
      <c r="D97" s="65" t="str">
        <f>IF(E156="","",(AVERAGE(E154:E156)))</f>
        <v/>
      </c>
      <c r="E97" s="65" t="str">
        <f>IF(G156="","",(AVERAGE(G154:G156)))</f>
        <v/>
      </c>
      <c r="F97" s="65" t="str">
        <f>IF(I156="","",(AVERAGE(I154:I156)))</f>
        <v/>
      </c>
      <c r="G97" s="65" t="str">
        <f>IF(K156="","",(AVERAGE(K154:K156)))</f>
        <v/>
      </c>
      <c r="H97" s="65" t="str">
        <f>IF(M156="","",(AVERAGE(M154:M156)))</f>
        <v/>
      </c>
      <c r="I97" s="65" t="str">
        <f t="shared" si="6"/>
        <v/>
      </c>
      <c r="J97" s="65" t="str">
        <f t="shared" si="7"/>
        <v/>
      </c>
      <c r="K97" s="1028"/>
      <c r="L97" s="1028"/>
      <c r="M97" s="1039"/>
      <c r="N97" s="1041"/>
      <c r="O97" s="1041"/>
    </row>
    <row r="98" spans="1:15" x14ac:dyDescent="0.2">
      <c r="A98" s="1021"/>
      <c r="B98" s="1021"/>
      <c r="C98" s="52">
        <v>3</v>
      </c>
      <c r="D98" s="65" t="str">
        <f>IF(E159="","",(AVERAGE(E157:E159)))</f>
        <v/>
      </c>
      <c r="E98" s="65" t="str">
        <f>IF(G159="","",(AVERAGE(G157:G159)))</f>
        <v/>
      </c>
      <c r="F98" s="65" t="str">
        <f>IF(I159="","",(AVERAGE(I157:I159)))</f>
        <v/>
      </c>
      <c r="G98" s="65" t="str">
        <f>IF(K159="","",(AVERAGE(K157:K159)))</f>
        <v/>
      </c>
      <c r="H98" s="65" t="str">
        <f>IF(M159="","",(AVERAGE(M157:M159)))</f>
        <v/>
      </c>
      <c r="I98" s="65" t="str">
        <f t="shared" si="6"/>
        <v/>
      </c>
      <c r="J98" s="65" t="str">
        <f t="shared" si="7"/>
        <v/>
      </c>
      <c r="K98" s="1028"/>
      <c r="L98" s="1028"/>
      <c r="M98" s="1039"/>
      <c r="N98" s="1041"/>
      <c r="O98" s="1041"/>
    </row>
    <row r="99" spans="1:15" x14ac:dyDescent="0.2">
      <c r="A99" s="1021"/>
      <c r="B99" s="1021" t="s">
        <v>163</v>
      </c>
      <c r="C99" s="52">
        <v>4</v>
      </c>
      <c r="D99" s="65" t="str">
        <f>IF(E162="","",(AVERAGE(E160:E162)))</f>
        <v/>
      </c>
      <c r="E99" s="65" t="str">
        <f>IF(G162="","",(AVERAGE(G160:G162)))</f>
        <v/>
      </c>
      <c r="F99" s="65" t="str">
        <f>IF(I162="","",(AVERAGE(I160:I162)))</f>
        <v/>
      </c>
      <c r="G99" s="65" t="str">
        <f>IF(K162="","",(AVERAGE(K160:K162)))</f>
        <v/>
      </c>
      <c r="H99" s="65" t="str">
        <f>IF(M162="","",(AVERAGE(M160:M162)))</f>
        <v/>
      </c>
      <c r="I99" s="65" t="str">
        <f t="shared" si="6"/>
        <v/>
      </c>
      <c r="J99" s="65" t="str">
        <f t="shared" si="7"/>
        <v/>
      </c>
      <c r="K99" s="1028" t="str">
        <f>IF(I101="","",AVERAGE(I99:I101))</f>
        <v/>
      </c>
      <c r="L99" s="1028" t="str">
        <f>IF(J101="","",AVERAGE(J99:J101))</f>
        <v/>
      </c>
      <c r="M99" s="1039"/>
      <c r="N99" s="1041"/>
      <c r="O99" s="1041"/>
    </row>
    <row r="100" spans="1:15" x14ac:dyDescent="0.2">
      <c r="A100" s="1021"/>
      <c r="B100" s="1021"/>
      <c r="C100" s="52">
        <v>5</v>
      </c>
      <c r="D100" s="65" t="str">
        <f>IF(E165="","",(AVERAGE(E163:E165)))</f>
        <v/>
      </c>
      <c r="E100" s="65" t="str">
        <f>IF(G165="","",(AVERAGE(G163:G165)))</f>
        <v/>
      </c>
      <c r="F100" s="65" t="str">
        <f>IF(I165="","",(AVERAGE(I163:I165)))</f>
        <v/>
      </c>
      <c r="G100" s="65" t="str">
        <f>IF(K165="","",(AVERAGE(K163:K165)))</f>
        <v/>
      </c>
      <c r="H100" s="65" t="str">
        <f>IF(M165="","",(AVERAGE(M163:M165)))</f>
        <v/>
      </c>
      <c r="I100" s="65" t="str">
        <f t="shared" si="6"/>
        <v/>
      </c>
      <c r="J100" s="65" t="str">
        <f t="shared" si="7"/>
        <v/>
      </c>
      <c r="K100" s="1028"/>
      <c r="L100" s="1028"/>
      <c r="M100" s="1039"/>
      <c r="N100" s="1041"/>
      <c r="O100" s="1041"/>
    </row>
    <row r="101" spans="1:15" x14ac:dyDescent="0.2">
      <c r="A101" s="1021"/>
      <c r="B101" s="1021"/>
      <c r="C101" s="52">
        <v>6</v>
      </c>
      <c r="D101" s="65" t="str">
        <f>IF(E168="","",(AVERAGE(E166:E168)))</f>
        <v/>
      </c>
      <c r="E101" s="65" t="str">
        <f>IF(G168="","",(AVERAGE(G166:G168)))</f>
        <v/>
      </c>
      <c r="F101" s="65" t="str">
        <f>IF(I168="","",(AVERAGE(I166:I168)))</f>
        <v/>
      </c>
      <c r="G101" s="65" t="str">
        <f>IF(K168="","",(AVERAGE(K166:K168)))</f>
        <v/>
      </c>
      <c r="H101" s="65" t="str">
        <f>IF(M168="","",(AVERAGE(M166:M168)))</f>
        <v/>
      </c>
      <c r="I101" s="65" t="str">
        <f t="shared" si="6"/>
        <v/>
      </c>
      <c r="J101" s="65" t="str">
        <f t="shared" si="7"/>
        <v/>
      </c>
      <c r="K101" s="1028"/>
      <c r="L101" s="1028"/>
      <c r="M101" s="1039"/>
      <c r="N101" s="1042"/>
      <c r="O101" s="1042"/>
    </row>
    <row r="102" spans="1:15" x14ac:dyDescent="0.2">
      <c r="A102" s="1021" t="s">
        <v>352</v>
      </c>
      <c r="B102" s="1021" t="s">
        <v>163</v>
      </c>
      <c r="C102" s="52">
        <v>1</v>
      </c>
      <c r="D102" s="65" t="str">
        <f>IF(E177="","",(AVERAGE(E175:E177)))</f>
        <v/>
      </c>
      <c r="E102" s="65" t="str">
        <f>IF(G177="","",(AVERAGE(G175:G177)))</f>
        <v/>
      </c>
      <c r="F102" s="65" t="str">
        <f>IF(I177="","",(AVERAGE(I175:I177)))</f>
        <v/>
      </c>
      <c r="G102" s="65" t="str">
        <f>IF(K177="","",(AVERAGE(K175:K177)))</f>
        <v/>
      </c>
      <c r="H102" s="65" t="str">
        <f>IF(M177="","",(AVERAGE(M175:M177)))</f>
        <v/>
      </c>
      <c r="I102" s="65" t="str">
        <f t="shared" si="6"/>
        <v/>
      </c>
      <c r="J102" s="65" t="str">
        <f t="shared" si="7"/>
        <v/>
      </c>
      <c r="K102" s="1028" t="str">
        <f>IF(I104="","",AVERAGE(I102:I104))</f>
        <v/>
      </c>
      <c r="L102" s="1028" t="str">
        <f>IF(J104="","",AVERAGE(J102:J104))</f>
        <v/>
      </c>
      <c r="M102" s="1039"/>
      <c r="N102" s="1040" t="str">
        <f>IF(H18="","",I18)</f>
        <v/>
      </c>
      <c r="O102" s="1040" t="str">
        <f>IF(I18="","",I18)</f>
        <v/>
      </c>
    </row>
    <row r="103" spans="1:15" x14ac:dyDescent="0.2">
      <c r="A103" s="1021"/>
      <c r="B103" s="1021"/>
      <c r="C103" s="52">
        <v>2</v>
      </c>
      <c r="D103" s="65" t="str">
        <f>IF(E180="","",(AVERAGE(E178:E180)))</f>
        <v/>
      </c>
      <c r="E103" s="65" t="str">
        <f>IF(G180="","",(AVERAGE(G178:G180)))</f>
        <v/>
      </c>
      <c r="F103" s="65" t="str">
        <f>IF(I180="","",(AVERAGE(I178:I180)))</f>
        <v/>
      </c>
      <c r="G103" s="65" t="str">
        <f>IF(K180="","",(AVERAGE(K178:K180)))</f>
        <v/>
      </c>
      <c r="H103" s="65" t="str">
        <f>IF(M180="","",(AVERAGE(M178:M180)))</f>
        <v/>
      </c>
      <c r="I103" s="65" t="str">
        <f t="shared" si="6"/>
        <v/>
      </c>
      <c r="J103" s="65" t="str">
        <f t="shared" si="7"/>
        <v/>
      </c>
      <c r="K103" s="1028"/>
      <c r="L103" s="1028"/>
      <c r="M103" s="1039"/>
      <c r="N103" s="1041"/>
      <c r="O103" s="1041"/>
    </row>
    <row r="104" spans="1:15" x14ac:dyDescent="0.2">
      <c r="A104" s="1021"/>
      <c r="B104" s="1021"/>
      <c r="C104" s="52">
        <v>3</v>
      </c>
      <c r="D104" s="65" t="str">
        <f>IF(E183="","",(AVERAGE(E181:E183)))</f>
        <v/>
      </c>
      <c r="E104" s="65" t="str">
        <f>IF(G183="","",(AVERAGE(G181:G183)))</f>
        <v/>
      </c>
      <c r="F104" s="65" t="str">
        <f>IF(I183="","",(AVERAGE(I181:I183)))</f>
        <v/>
      </c>
      <c r="G104" s="65" t="str">
        <f>IF(K183="","",(AVERAGE(K181:K183)))</f>
        <v/>
      </c>
      <c r="H104" s="65" t="str">
        <f>IF(M183="","",(AVERAGE(M181:M183)))</f>
        <v/>
      </c>
      <c r="I104" s="65" t="str">
        <f t="shared" si="6"/>
        <v/>
      </c>
      <c r="J104" s="65" t="str">
        <f t="shared" si="7"/>
        <v/>
      </c>
      <c r="K104" s="1028"/>
      <c r="L104" s="1028"/>
      <c r="M104" s="1039"/>
      <c r="N104" s="1041"/>
      <c r="O104" s="1041"/>
    </row>
    <row r="105" spans="1:15" x14ac:dyDescent="0.2">
      <c r="A105" s="1021"/>
      <c r="B105" s="1021" t="s">
        <v>164</v>
      </c>
      <c r="C105" s="52">
        <v>4</v>
      </c>
      <c r="D105" s="65" t="str">
        <f>IF(E186="","",(AVERAGE(E184:E186)))</f>
        <v/>
      </c>
      <c r="E105" s="65" t="str">
        <f>IF(G186="","",(AVERAGE(G184:G186)))</f>
        <v/>
      </c>
      <c r="F105" s="65" t="str">
        <f>IF(I186="","",(AVERAGE(I184:I186)))</f>
        <v/>
      </c>
      <c r="G105" s="65" t="str">
        <f>IF(K186="","",(AVERAGE(K184:K186)))</f>
        <v/>
      </c>
      <c r="H105" s="65" t="str">
        <f>IF(M186="","",(AVERAGE(M184:M186)))</f>
        <v/>
      </c>
      <c r="I105" s="65" t="str">
        <f t="shared" si="6"/>
        <v/>
      </c>
      <c r="J105" s="65" t="str">
        <f t="shared" si="7"/>
        <v/>
      </c>
      <c r="K105" s="1028" t="str">
        <f>IF(I107="","",AVERAGE(I105:I107))</f>
        <v/>
      </c>
      <c r="L105" s="1028" t="str">
        <f>IF(J107="","",AVERAGE(J105:J107))</f>
        <v/>
      </c>
      <c r="M105" s="1039"/>
      <c r="N105" s="1041"/>
      <c r="O105" s="1041"/>
    </row>
    <row r="106" spans="1:15" x14ac:dyDescent="0.2">
      <c r="A106" s="1021"/>
      <c r="B106" s="1021"/>
      <c r="C106" s="52">
        <v>5</v>
      </c>
      <c r="D106" s="65" t="str">
        <f>IF(E189="","",(AVERAGE(E187:E189)))</f>
        <v/>
      </c>
      <c r="E106" s="65" t="str">
        <f>IF(G189="","",(AVERAGE(G187:G189)))</f>
        <v/>
      </c>
      <c r="F106" s="65" t="str">
        <f>IF(I189="","",(AVERAGE(I187:I189)))</f>
        <v/>
      </c>
      <c r="G106" s="65" t="str">
        <f>IF(K189="","",(AVERAGE(K187:K189)))</f>
        <v/>
      </c>
      <c r="H106" s="65" t="str">
        <f>IF(M189="","",(AVERAGE(M187:M189)))</f>
        <v/>
      </c>
      <c r="I106" s="65" t="str">
        <f t="shared" si="6"/>
        <v/>
      </c>
      <c r="J106" s="65" t="str">
        <f t="shared" si="7"/>
        <v/>
      </c>
      <c r="K106" s="1028"/>
      <c r="L106" s="1028"/>
      <c r="M106" s="1039"/>
      <c r="N106" s="1041"/>
      <c r="O106" s="1041"/>
    </row>
    <row r="107" spans="1:15" x14ac:dyDescent="0.2">
      <c r="A107" s="1021"/>
      <c r="B107" s="1021"/>
      <c r="C107" s="52">
        <v>6</v>
      </c>
      <c r="D107" s="65" t="str">
        <f>IF(E192="","",(AVERAGE(E190:E192)))</f>
        <v/>
      </c>
      <c r="E107" s="65" t="str">
        <f>IF(G192="","",(AVERAGE(G190:G192)))</f>
        <v/>
      </c>
      <c r="F107" s="65" t="str">
        <f>IF(I192="","",(AVERAGE(I190:I192)))</f>
        <v/>
      </c>
      <c r="G107" s="65" t="str">
        <f>IF(K192="","",(AVERAGE(K190:K192)))</f>
        <v/>
      </c>
      <c r="H107" s="65" t="str">
        <f>IF(M192="","",(AVERAGE(M190:M192)))</f>
        <v/>
      </c>
      <c r="I107" s="65" t="str">
        <f t="shared" si="6"/>
        <v/>
      </c>
      <c r="J107" s="65" t="str">
        <f t="shared" si="7"/>
        <v/>
      </c>
      <c r="K107" s="1028"/>
      <c r="L107" s="1028"/>
      <c r="M107" s="1039"/>
      <c r="N107" s="1042"/>
      <c r="O107" s="1042"/>
    </row>
    <row r="108" spans="1:15" x14ac:dyDescent="0.2">
      <c r="A108" s="1021" t="s">
        <v>353</v>
      </c>
      <c r="B108" s="1021" t="s">
        <v>164</v>
      </c>
      <c r="C108" s="52">
        <v>1</v>
      </c>
      <c r="D108" s="65" t="str">
        <f>IF(E195="","",(AVERAGE(E193:E195)))</f>
        <v/>
      </c>
      <c r="E108" s="65" t="str">
        <f>IF(G195="","",(AVERAGE(G193:G195)))</f>
        <v/>
      </c>
      <c r="F108" s="65" t="str">
        <f>IF(I195="","",(AVERAGE(I193:I195)))</f>
        <v/>
      </c>
      <c r="G108" s="65" t="str">
        <f>IF(K195="","",(AVERAGE(K193:K195)))</f>
        <v/>
      </c>
      <c r="H108" s="65" t="str">
        <f>IF(M195="","",(AVERAGE(M193:M195)))</f>
        <v/>
      </c>
      <c r="I108" s="65" t="str">
        <f t="shared" si="6"/>
        <v/>
      </c>
      <c r="J108" s="65" t="str">
        <f t="shared" si="7"/>
        <v/>
      </c>
      <c r="K108" s="1028" t="str">
        <f>IF(I110="","",AVERAGE(I108:I110))</f>
        <v/>
      </c>
      <c r="L108" s="1028" t="str">
        <f>IF(J110="","",AVERAGE(J108:J110))</f>
        <v/>
      </c>
      <c r="M108" s="1039"/>
      <c r="N108" s="1040" t="str">
        <f>IF(H19="","",H19)</f>
        <v/>
      </c>
      <c r="O108" s="1040" t="str">
        <f>IF(I19="","",I19)</f>
        <v/>
      </c>
    </row>
    <row r="109" spans="1:15" x14ac:dyDescent="0.2">
      <c r="A109" s="1021"/>
      <c r="B109" s="1021"/>
      <c r="C109" s="52">
        <v>2</v>
      </c>
      <c r="D109" s="65" t="str">
        <f>IF(E198="","",(AVERAGE(E196:E198)))</f>
        <v/>
      </c>
      <c r="E109" s="65" t="str">
        <f>IF(G198="","",(AVERAGE(G196:G198)))</f>
        <v/>
      </c>
      <c r="F109" s="65" t="str">
        <f>IF(I198="","",(AVERAGE(I196:I198)))</f>
        <v/>
      </c>
      <c r="G109" s="65" t="str">
        <f>IF(K198="","",(AVERAGE(K196:K198)))</f>
        <v/>
      </c>
      <c r="H109" s="65" t="str">
        <f>IF(M198="","",(AVERAGE(M196:M198)))</f>
        <v/>
      </c>
      <c r="I109" s="65" t="str">
        <f t="shared" si="6"/>
        <v/>
      </c>
      <c r="J109" s="65" t="str">
        <f t="shared" si="7"/>
        <v/>
      </c>
      <c r="K109" s="1028"/>
      <c r="L109" s="1028"/>
      <c r="M109" s="1039"/>
      <c r="N109" s="1041"/>
      <c r="O109" s="1041"/>
    </row>
    <row r="110" spans="1:15" x14ac:dyDescent="0.2">
      <c r="A110" s="1021"/>
      <c r="B110" s="1021"/>
      <c r="C110" s="52">
        <v>3</v>
      </c>
      <c r="D110" s="65" t="str">
        <f>IF(E201="","",(AVERAGE(E199:E201)))</f>
        <v/>
      </c>
      <c r="E110" s="65" t="str">
        <f>IF(G201="","",(AVERAGE(G199:G201)))</f>
        <v/>
      </c>
      <c r="F110" s="65" t="str">
        <f>IF(I201="","",(AVERAGE(I199:I201)))</f>
        <v/>
      </c>
      <c r="G110" s="65" t="str">
        <f>IF(K201="","",(AVERAGE(K199:K201)))</f>
        <v/>
      </c>
      <c r="H110" s="65" t="str">
        <f>IF(M201="","",(AVERAGE(M199:M201)))</f>
        <v/>
      </c>
      <c r="I110" s="65" t="str">
        <f t="shared" si="6"/>
        <v/>
      </c>
      <c r="J110" s="65" t="str">
        <f t="shared" si="7"/>
        <v/>
      </c>
      <c r="K110" s="1028"/>
      <c r="L110" s="1028"/>
      <c r="M110" s="1039"/>
      <c r="N110" s="1041"/>
      <c r="O110" s="1041"/>
    </row>
    <row r="111" spans="1:15" x14ac:dyDescent="0.2">
      <c r="A111" s="1021"/>
      <c r="B111" s="1021" t="s">
        <v>163</v>
      </c>
      <c r="C111" s="52">
        <v>4</v>
      </c>
      <c r="D111" s="65" t="str">
        <f>IF(E204="","",(AVERAGE(E202:E204)))</f>
        <v/>
      </c>
      <c r="E111" s="65" t="str">
        <f>IF(G204="","",(AVERAGE(G202:G204)))</f>
        <v/>
      </c>
      <c r="F111" s="65" t="str">
        <f>IF(I204="","",(AVERAGE(I202:I204)))</f>
        <v/>
      </c>
      <c r="G111" s="65" t="str">
        <f>IF(K204="","",(AVERAGE(K202:K204)))</f>
        <v/>
      </c>
      <c r="H111" s="65" t="str">
        <f>IF(M204="","",(AVERAGE(M202:M204)))</f>
        <v/>
      </c>
      <c r="I111" s="65" t="str">
        <f t="shared" si="6"/>
        <v/>
      </c>
      <c r="J111" s="65" t="str">
        <f t="shared" si="7"/>
        <v/>
      </c>
      <c r="K111" s="1028" t="str">
        <f>IF(I113="","",AVERAGE(I111:I113))</f>
        <v/>
      </c>
      <c r="L111" s="1028" t="str">
        <f>IF(J113="","",AVERAGE(J111:J113))</f>
        <v/>
      </c>
      <c r="M111" s="1039"/>
      <c r="N111" s="1041"/>
      <c r="O111" s="1041"/>
    </row>
    <row r="112" spans="1:15" x14ac:dyDescent="0.2">
      <c r="A112" s="1021"/>
      <c r="B112" s="1021"/>
      <c r="C112" s="52">
        <v>5</v>
      </c>
      <c r="D112" s="65" t="str">
        <f>IF(E207="","",(AVERAGE(E205:E207)))</f>
        <v/>
      </c>
      <c r="E112" s="65" t="str">
        <f>IF(G207="","",(AVERAGE(G205:G207)))</f>
        <v/>
      </c>
      <c r="F112" s="65" t="str">
        <f>IF(I207="","",(AVERAGE(I205:I207)))</f>
        <v/>
      </c>
      <c r="G112" s="65" t="str">
        <f>IF(K207="","",(AVERAGE(K205:K207)))</f>
        <v/>
      </c>
      <c r="H112" s="65" t="str">
        <f>IF(M207="","",(AVERAGE(M205:M207)))</f>
        <v/>
      </c>
      <c r="I112" s="65" t="str">
        <f t="shared" si="6"/>
        <v/>
      </c>
      <c r="J112" s="65" t="str">
        <f t="shared" si="7"/>
        <v/>
      </c>
      <c r="K112" s="1028"/>
      <c r="L112" s="1028"/>
      <c r="M112" s="1039"/>
      <c r="N112" s="1041"/>
      <c r="O112" s="1041"/>
    </row>
    <row r="113" spans="1:15" x14ac:dyDescent="0.2">
      <c r="A113" s="1021"/>
      <c r="B113" s="1021"/>
      <c r="C113" s="52">
        <v>6</v>
      </c>
      <c r="D113" s="65" t="str">
        <f>IF(E210="","",(AVERAGE(E208:E210)))</f>
        <v/>
      </c>
      <c r="E113" s="65" t="str">
        <f>IF(G210="","",(AVERAGE(G208:G210)))</f>
        <v/>
      </c>
      <c r="F113" s="65" t="str">
        <f>IF(I210="","",(AVERAGE(I208:I210)))</f>
        <v/>
      </c>
      <c r="G113" s="65" t="str">
        <f>IF(K210="","",(AVERAGE(K208:K210)))</f>
        <v/>
      </c>
      <c r="H113" s="65" t="str">
        <f>IF(M210="","",(AVERAGE(M208:M210)))</f>
        <v/>
      </c>
      <c r="I113" s="65" t="str">
        <f t="shared" si="6"/>
        <v/>
      </c>
      <c r="J113" s="65" t="str">
        <f t="shared" si="7"/>
        <v/>
      </c>
      <c r="K113" s="1028"/>
      <c r="L113" s="1028"/>
      <c r="M113" s="1039"/>
      <c r="N113" s="1042"/>
      <c r="O113" s="1042"/>
    </row>
    <row r="114" spans="1:15" s="58" customFormat="1" x14ac:dyDescent="0.2">
      <c r="A114" s="66"/>
      <c r="B114" s="67"/>
      <c r="C114" s="68"/>
      <c r="D114" s="68"/>
      <c r="E114" s="68"/>
      <c r="F114" s="68"/>
      <c r="G114" s="68"/>
      <c r="H114" s="68"/>
      <c r="I114" s="68"/>
      <c r="J114" s="68"/>
      <c r="K114" s="67"/>
      <c r="L114" s="67"/>
      <c r="M114" s="67"/>
      <c r="N114" s="67"/>
      <c r="O114" s="67"/>
    </row>
    <row r="115" spans="1:15" x14ac:dyDescent="0.2">
      <c r="I115" s="2" t="s">
        <v>169</v>
      </c>
      <c r="M115" s="73"/>
      <c r="N115" s="2" t="s">
        <v>747</v>
      </c>
    </row>
    <row r="129" spans="1:15" x14ac:dyDescent="0.2">
      <c r="A129" s="12" t="s">
        <v>380</v>
      </c>
    </row>
    <row r="131" spans="1:15" ht="15.75" x14ac:dyDescent="0.3">
      <c r="A131" s="61" t="s">
        <v>159</v>
      </c>
      <c r="B131" s="1022" t="s">
        <v>160</v>
      </c>
      <c r="C131" s="1024"/>
      <c r="D131" s="1013" t="s">
        <v>750</v>
      </c>
      <c r="E131" s="1013"/>
      <c r="F131" s="1013" t="s">
        <v>749</v>
      </c>
      <c r="G131" s="1013"/>
      <c r="H131" s="1013" t="s">
        <v>751</v>
      </c>
      <c r="I131" s="1013"/>
      <c r="J131" s="1013" t="s">
        <v>753</v>
      </c>
      <c r="K131" s="1013"/>
      <c r="L131" s="1013" t="s">
        <v>752</v>
      </c>
      <c r="M131" s="1013"/>
      <c r="N131" s="1043" t="s">
        <v>171</v>
      </c>
      <c r="O131" s="1044"/>
    </row>
    <row r="132" spans="1:15" x14ac:dyDescent="0.2">
      <c r="A132" s="53" t="s">
        <v>149</v>
      </c>
      <c r="B132" s="53" t="s">
        <v>161</v>
      </c>
      <c r="C132" s="53" t="s">
        <v>149</v>
      </c>
      <c r="D132" s="54" t="s">
        <v>172</v>
      </c>
      <c r="E132" s="54" t="s">
        <v>173</v>
      </c>
      <c r="F132" s="54" t="s">
        <v>172</v>
      </c>
      <c r="G132" s="54" t="s">
        <v>173</v>
      </c>
      <c r="H132" s="54" t="s">
        <v>172</v>
      </c>
      <c r="I132" s="54" t="s">
        <v>173</v>
      </c>
      <c r="J132" s="54" t="s">
        <v>172</v>
      </c>
      <c r="K132" s="54" t="s">
        <v>173</v>
      </c>
      <c r="L132" s="54" t="s">
        <v>172</v>
      </c>
      <c r="M132" s="54" t="s">
        <v>173</v>
      </c>
      <c r="N132" s="1045"/>
      <c r="O132" s="1046"/>
    </row>
    <row r="133" spans="1:15" x14ac:dyDescent="0.2">
      <c r="A133" s="1025" t="s">
        <v>155</v>
      </c>
      <c r="B133" s="1025" t="s">
        <v>163</v>
      </c>
      <c r="C133" s="1025">
        <v>1</v>
      </c>
      <c r="D133" s="69"/>
      <c r="E133" s="69"/>
      <c r="F133" s="69"/>
      <c r="G133" s="69"/>
      <c r="H133" s="69"/>
      <c r="I133" s="69"/>
      <c r="J133" s="69"/>
      <c r="K133" s="69"/>
      <c r="L133" s="69"/>
      <c r="M133" s="69"/>
      <c r="N133" s="1029"/>
      <c r="O133" s="1030"/>
    </row>
    <row r="134" spans="1:15" x14ac:dyDescent="0.2">
      <c r="A134" s="1026"/>
      <c r="B134" s="1026"/>
      <c r="C134" s="1026"/>
      <c r="D134" s="69"/>
      <c r="E134" s="69"/>
      <c r="F134" s="69"/>
      <c r="G134" s="69"/>
      <c r="H134" s="69"/>
      <c r="I134" s="69"/>
      <c r="J134" s="69"/>
      <c r="K134" s="69"/>
      <c r="L134" s="69"/>
      <c r="M134" s="69"/>
      <c r="N134" s="1029"/>
      <c r="O134" s="1030"/>
    </row>
    <row r="135" spans="1:15" x14ac:dyDescent="0.2">
      <c r="A135" s="1026"/>
      <c r="B135" s="1026"/>
      <c r="C135" s="1027"/>
      <c r="D135" s="69"/>
      <c r="E135" s="69"/>
      <c r="F135" s="69"/>
      <c r="G135" s="69"/>
      <c r="H135" s="69"/>
      <c r="I135" s="69"/>
      <c r="J135" s="69"/>
      <c r="K135" s="69"/>
      <c r="L135" s="69"/>
      <c r="M135" s="69"/>
      <c r="N135" s="1029"/>
      <c r="O135" s="1030"/>
    </row>
    <row r="136" spans="1:15" x14ac:dyDescent="0.2">
      <c r="A136" s="1026"/>
      <c r="B136" s="1026"/>
      <c r="C136" s="1025">
        <v>2</v>
      </c>
      <c r="D136" s="69"/>
      <c r="E136" s="69"/>
      <c r="F136" s="69"/>
      <c r="G136" s="69"/>
      <c r="H136" s="69"/>
      <c r="I136" s="69"/>
      <c r="J136" s="69"/>
      <c r="K136" s="69"/>
      <c r="L136" s="69"/>
      <c r="M136" s="69"/>
      <c r="N136" s="1029"/>
      <c r="O136" s="1030"/>
    </row>
    <row r="137" spans="1:15" x14ac:dyDescent="0.2">
      <c r="A137" s="1026"/>
      <c r="B137" s="1026"/>
      <c r="C137" s="1026"/>
      <c r="D137" s="69"/>
      <c r="E137" s="69"/>
      <c r="F137" s="69"/>
      <c r="G137" s="69"/>
      <c r="H137" s="69"/>
      <c r="I137" s="69"/>
      <c r="J137" s="69"/>
      <c r="K137" s="69"/>
      <c r="L137" s="69"/>
      <c r="M137" s="69"/>
      <c r="N137" s="1029"/>
      <c r="O137" s="1030"/>
    </row>
    <row r="138" spans="1:15" x14ac:dyDescent="0.2">
      <c r="A138" s="1026"/>
      <c r="B138" s="1026"/>
      <c r="C138" s="1027"/>
      <c r="D138" s="69"/>
      <c r="E138" s="69"/>
      <c r="F138" s="69"/>
      <c r="G138" s="69"/>
      <c r="H138" s="69"/>
      <c r="I138" s="69"/>
      <c r="J138" s="69"/>
      <c r="K138" s="69"/>
      <c r="L138" s="69"/>
      <c r="M138" s="69"/>
      <c r="N138" s="1029"/>
      <c r="O138" s="1030"/>
    </row>
    <row r="139" spans="1:15" x14ac:dyDescent="0.2">
      <c r="A139" s="1026"/>
      <c r="B139" s="1026"/>
      <c r="C139" s="1025">
        <v>3</v>
      </c>
      <c r="D139" s="69"/>
      <c r="E139" s="69"/>
      <c r="F139" s="69"/>
      <c r="G139" s="69"/>
      <c r="H139" s="69"/>
      <c r="I139" s="69"/>
      <c r="J139" s="69"/>
      <c r="K139" s="69"/>
      <c r="L139" s="69"/>
      <c r="M139" s="69"/>
      <c r="N139" s="1029"/>
      <c r="O139" s="1030"/>
    </row>
    <row r="140" spans="1:15" x14ac:dyDescent="0.2">
      <c r="A140" s="1026"/>
      <c r="B140" s="1026"/>
      <c r="C140" s="1026"/>
      <c r="D140" s="69"/>
      <c r="E140" s="69"/>
      <c r="F140" s="69"/>
      <c r="G140" s="69"/>
      <c r="H140" s="69"/>
      <c r="I140" s="69"/>
      <c r="J140" s="69"/>
      <c r="K140" s="69"/>
      <c r="L140" s="69"/>
      <c r="M140" s="69"/>
      <c r="N140" s="1029"/>
      <c r="O140" s="1030"/>
    </row>
    <row r="141" spans="1:15" x14ac:dyDescent="0.2">
      <c r="A141" s="1026"/>
      <c r="B141" s="1027"/>
      <c r="C141" s="1027"/>
      <c r="D141" s="69"/>
      <c r="E141" s="69"/>
      <c r="F141" s="69"/>
      <c r="G141" s="69"/>
      <c r="H141" s="69"/>
      <c r="I141" s="69"/>
      <c r="J141" s="69"/>
      <c r="K141" s="69"/>
      <c r="L141" s="69"/>
      <c r="M141" s="69"/>
      <c r="N141" s="1029"/>
      <c r="O141" s="1030"/>
    </row>
    <row r="142" spans="1:15" x14ac:dyDescent="0.2">
      <c r="A142" s="1026"/>
      <c r="B142" s="1025" t="s">
        <v>164</v>
      </c>
      <c r="C142" s="1025">
        <v>4</v>
      </c>
      <c r="D142" s="69"/>
      <c r="E142" s="69"/>
      <c r="F142" s="69"/>
      <c r="G142" s="69"/>
      <c r="H142" s="69"/>
      <c r="I142" s="69"/>
      <c r="J142" s="69"/>
      <c r="K142" s="69"/>
      <c r="L142" s="69"/>
      <c r="M142" s="69"/>
      <c r="N142" s="1029"/>
      <c r="O142" s="1030"/>
    </row>
    <row r="143" spans="1:15" x14ac:dyDescent="0.2">
      <c r="A143" s="1026"/>
      <c r="B143" s="1026"/>
      <c r="C143" s="1026"/>
      <c r="D143" s="69"/>
      <c r="E143" s="69"/>
      <c r="F143" s="69"/>
      <c r="G143" s="69"/>
      <c r="H143" s="69"/>
      <c r="I143" s="69"/>
      <c r="J143" s="69"/>
      <c r="K143" s="69"/>
      <c r="L143" s="69"/>
      <c r="M143" s="69"/>
      <c r="N143" s="1029"/>
      <c r="O143" s="1030"/>
    </row>
    <row r="144" spans="1:15" x14ac:dyDescent="0.2">
      <c r="A144" s="1026"/>
      <c r="B144" s="1026"/>
      <c r="C144" s="1027"/>
      <c r="D144" s="69"/>
      <c r="E144" s="69"/>
      <c r="F144" s="69"/>
      <c r="G144" s="69"/>
      <c r="H144" s="69"/>
      <c r="I144" s="69"/>
      <c r="J144" s="69"/>
      <c r="K144" s="69"/>
      <c r="L144" s="69"/>
      <c r="M144" s="69"/>
      <c r="N144" s="1029"/>
      <c r="O144" s="1030"/>
    </row>
    <row r="145" spans="1:15" x14ac:dyDescent="0.2">
      <c r="A145" s="1026"/>
      <c r="B145" s="1026"/>
      <c r="C145" s="1025">
        <v>5</v>
      </c>
      <c r="D145" s="69"/>
      <c r="E145" s="69"/>
      <c r="F145" s="69"/>
      <c r="G145" s="69"/>
      <c r="H145" s="69"/>
      <c r="I145" s="69"/>
      <c r="J145" s="69"/>
      <c r="K145" s="69"/>
      <c r="L145" s="69"/>
      <c r="M145" s="69"/>
      <c r="N145" s="1029"/>
      <c r="O145" s="1030"/>
    </row>
    <row r="146" spans="1:15" x14ac:dyDescent="0.2">
      <c r="A146" s="1026"/>
      <c r="B146" s="1026"/>
      <c r="C146" s="1026"/>
      <c r="D146" s="69"/>
      <c r="E146" s="69"/>
      <c r="F146" s="69"/>
      <c r="G146" s="69"/>
      <c r="H146" s="69"/>
      <c r="I146" s="69"/>
      <c r="J146" s="69"/>
      <c r="K146" s="69"/>
      <c r="L146" s="69"/>
      <c r="M146" s="69"/>
      <c r="N146" s="1029"/>
      <c r="O146" s="1030"/>
    </row>
    <row r="147" spans="1:15" x14ac:dyDescent="0.2">
      <c r="A147" s="1026"/>
      <c r="B147" s="1026"/>
      <c r="C147" s="1027"/>
      <c r="D147" s="69"/>
      <c r="E147" s="69"/>
      <c r="F147" s="69"/>
      <c r="G147" s="69"/>
      <c r="H147" s="69"/>
      <c r="I147" s="69"/>
      <c r="J147" s="69"/>
      <c r="K147" s="69"/>
      <c r="L147" s="69"/>
      <c r="M147" s="69"/>
      <c r="N147" s="1029"/>
      <c r="O147" s="1030"/>
    </row>
    <row r="148" spans="1:15" x14ac:dyDescent="0.2">
      <c r="A148" s="1026"/>
      <c r="B148" s="1026"/>
      <c r="C148" s="1025">
        <v>6</v>
      </c>
      <c r="D148" s="69"/>
      <c r="E148" s="69"/>
      <c r="F148" s="69"/>
      <c r="G148" s="69"/>
      <c r="H148" s="69"/>
      <c r="I148" s="69"/>
      <c r="J148" s="69"/>
      <c r="K148" s="69"/>
      <c r="L148" s="69"/>
      <c r="M148" s="69"/>
      <c r="N148" s="1029"/>
      <c r="O148" s="1030"/>
    </row>
    <row r="149" spans="1:15" x14ac:dyDescent="0.2">
      <c r="A149" s="1026"/>
      <c r="B149" s="1026"/>
      <c r="C149" s="1026"/>
      <c r="D149" s="69"/>
      <c r="E149" s="69"/>
      <c r="F149" s="69"/>
      <c r="G149" s="69"/>
      <c r="H149" s="69"/>
      <c r="I149" s="69"/>
      <c r="J149" s="69"/>
      <c r="K149" s="69"/>
      <c r="L149" s="69"/>
      <c r="M149" s="69"/>
      <c r="N149" s="1029"/>
      <c r="O149" s="1030"/>
    </row>
    <row r="150" spans="1:15" x14ac:dyDescent="0.2">
      <c r="A150" s="1027"/>
      <c r="B150" s="1027"/>
      <c r="C150" s="1027"/>
      <c r="D150" s="69"/>
      <c r="E150" s="69"/>
      <c r="F150" s="69"/>
      <c r="G150" s="69"/>
      <c r="H150" s="69"/>
      <c r="I150" s="69"/>
      <c r="J150" s="69"/>
      <c r="K150" s="69"/>
      <c r="L150" s="69"/>
      <c r="M150" s="69"/>
      <c r="N150" s="1029"/>
      <c r="O150" s="1030"/>
    </row>
    <row r="151" spans="1:15" x14ac:dyDescent="0.2">
      <c r="A151" s="1025" t="s">
        <v>156</v>
      </c>
      <c r="B151" s="1025" t="s">
        <v>164</v>
      </c>
      <c r="C151" s="1025">
        <v>1</v>
      </c>
      <c r="D151" s="69"/>
      <c r="E151" s="69"/>
      <c r="F151" s="69"/>
      <c r="G151" s="69"/>
      <c r="H151" s="69"/>
      <c r="I151" s="69"/>
      <c r="J151" s="69"/>
      <c r="K151" s="69"/>
      <c r="L151" s="69"/>
      <c r="M151" s="69"/>
      <c r="N151" s="1029"/>
      <c r="O151" s="1030"/>
    </row>
    <row r="152" spans="1:15" x14ac:dyDescent="0.2">
      <c r="A152" s="1026"/>
      <c r="B152" s="1026"/>
      <c r="C152" s="1026"/>
      <c r="D152" s="69"/>
      <c r="E152" s="69"/>
      <c r="F152" s="69"/>
      <c r="G152" s="69"/>
      <c r="H152" s="69"/>
      <c r="I152" s="69"/>
      <c r="J152" s="69"/>
      <c r="K152" s="69"/>
      <c r="L152" s="69"/>
      <c r="M152" s="69"/>
      <c r="N152" s="1029"/>
      <c r="O152" s="1030"/>
    </row>
    <row r="153" spans="1:15" x14ac:dyDescent="0.2">
      <c r="A153" s="1026"/>
      <c r="B153" s="1026"/>
      <c r="C153" s="1027"/>
      <c r="D153" s="69"/>
      <c r="E153" s="69"/>
      <c r="F153" s="69"/>
      <c r="G153" s="69"/>
      <c r="H153" s="69"/>
      <c r="I153" s="69"/>
      <c r="J153" s="69"/>
      <c r="K153" s="69"/>
      <c r="L153" s="69"/>
      <c r="M153" s="69"/>
      <c r="N153" s="1029"/>
      <c r="O153" s="1030"/>
    </row>
    <row r="154" spans="1:15" x14ac:dyDescent="0.2">
      <c r="A154" s="1026"/>
      <c r="B154" s="1026"/>
      <c r="C154" s="1025">
        <v>2</v>
      </c>
      <c r="D154" s="69"/>
      <c r="E154" s="69"/>
      <c r="F154" s="69"/>
      <c r="G154" s="69"/>
      <c r="H154" s="69"/>
      <c r="I154" s="69"/>
      <c r="J154" s="69"/>
      <c r="K154" s="69"/>
      <c r="L154" s="69"/>
      <c r="M154" s="69"/>
      <c r="N154" s="1029"/>
      <c r="O154" s="1030"/>
    </row>
    <row r="155" spans="1:15" x14ac:dyDescent="0.2">
      <c r="A155" s="1026"/>
      <c r="B155" s="1026"/>
      <c r="C155" s="1026"/>
      <c r="D155" s="69"/>
      <c r="E155" s="69"/>
      <c r="F155" s="69"/>
      <c r="G155" s="69"/>
      <c r="H155" s="69"/>
      <c r="I155" s="69"/>
      <c r="J155" s="69"/>
      <c r="K155" s="69"/>
      <c r="L155" s="69"/>
      <c r="M155" s="69"/>
      <c r="N155" s="1029"/>
      <c r="O155" s="1030"/>
    </row>
    <row r="156" spans="1:15" x14ac:dyDescent="0.2">
      <c r="A156" s="1026"/>
      <c r="B156" s="1026"/>
      <c r="C156" s="1027"/>
      <c r="D156" s="69"/>
      <c r="E156" s="69"/>
      <c r="F156" s="69"/>
      <c r="G156" s="69"/>
      <c r="H156" s="69"/>
      <c r="I156" s="69"/>
      <c r="J156" s="69"/>
      <c r="K156" s="69"/>
      <c r="L156" s="69"/>
      <c r="M156" s="69"/>
      <c r="N156" s="1029"/>
      <c r="O156" s="1030"/>
    </row>
    <row r="157" spans="1:15" x14ac:dyDescent="0.2">
      <c r="A157" s="1026"/>
      <c r="B157" s="1026"/>
      <c r="C157" s="1025">
        <v>3</v>
      </c>
      <c r="D157" s="69"/>
      <c r="E157" s="69"/>
      <c r="F157" s="69"/>
      <c r="G157" s="69"/>
      <c r="H157" s="69"/>
      <c r="I157" s="69"/>
      <c r="J157" s="69"/>
      <c r="K157" s="69"/>
      <c r="L157" s="69"/>
      <c r="M157" s="69"/>
      <c r="N157" s="1029"/>
      <c r="O157" s="1030"/>
    </row>
    <row r="158" spans="1:15" x14ac:dyDescent="0.2">
      <c r="A158" s="1026"/>
      <c r="B158" s="1026"/>
      <c r="C158" s="1026"/>
      <c r="D158" s="69"/>
      <c r="E158" s="69"/>
      <c r="F158" s="69"/>
      <c r="G158" s="69"/>
      <c r="H158" s="69"/>
      <c r="I158" s="69"/>
      <c r="J158" s="69"/>
      <c r="K158" s="69"/>
      <c r="L158" s="69"/>
      <c r="M158" s="69"/>
      <c r="N158" s="1029"/>
      <c r="O158" s="1030"/>
    </row>
    <row r="159" spans="1:15" x14ac:dyDescent="0.2">
      <c r="A159" s="1026"/>
      <c r="B159" s="1027"/>
      <c r="C159" s="1027"/>
      <c r="D159" s="69"/>
      <c r="E159" s="69"/>
      <c r="F159" s="69"/>
      <c r="G159" s="69"/>
      <c r="H159" s="69"/>
      <c r="I159" s="69"/>
      <c r="J159" s="69"/>
      <c r="K159" s="69"/>
      <c r="L159" s="69"/>
      <c r="M159" s="69"/>
      <c r="N159" s="1029"/>
      <c r="O159" s="1030"/>
    </row>
    <row r="160" spans="1:15" x14ac:dyDescent="0.2">
      <c r="A160" s="1026"/>
      <c r="B160" s="1025" t="s">
        <v>163</v>
      </c>
      <c r="C160" s="1025">
        <v>4</v>
      </c>
      <c r="D160" s="69"/>
      <c r="E160" s="69"/>
      <c r="F160" s="69"/>
      <c r="G160" s="69"/>
      <c r="H160" s="69"/>
      <c r="I160" s="69"/>
      <c r="J160" s="69"/>
      <c r="K160" s="69"/>
      <c r="L160" s="69"/>
      <c r="M160" s="69"/>
      <c r="N160" s="1029"/>
      <c r="O160" s="1030"/>
    </row>
    <row r="161" spans="1:15" x14ac:dyDescent="0.2">
      <c r="A161" s="1026"/>
      <c r="B161" s="1026"/>
      <c r="C161" s="1026"/>
      <c r="D161" s="69"/>
      <c r="E161" s="69"/>
      <c r="F161" s="69"/>
      <c r="G161" s="69"/>
      <c r="H161" s="69"/>
      <c r="I161" s="69"/>
      <c r="J161" s="69"/>
      <c r="K161" s="69"/>
      <c r="L161" s="69"/>
      <c r="M161" s="69"/>
      <c r="N161" s="1029"/>
      <c r="O161" s="1030"/>
    </row>
    <row r="162" spans="1:15" x14ac:dyDescent="0.2">
      <c r="A162" s="1026"/>
      <c r="B162" s="1026"/>
      <c r="C162" s="1027"/>
      <c r="D162" s="69"/>
      <c r="E162" s="69"/>
      <c r="F162" s="69"/>
      <c r="G162" s="69"/>
      <c r="H162" s="69"/>
      <c r="I162" s="69"/>
      <c r="J162" s="69"/>
      <c r="K162" s="69"/>
      <c r="L162" s="69"/>
      <c r="M162" s="69"/>
      <c r="N162" s="1029"/>
      <c r="O162" s="1030"/>
    </row>
    <row r="163" spans="1:15" x14ac:dyDescent="0.2">
      <c r="A163" s="1026"/>
      <c r="B163" s="1026"/>
      <c r="C163" s="1025">
        <v>5</v>
      </c>
      <c r="D163" s="69"/>
      <c r="E163" s="69"/>
      <c r="F163" s="69"/>
      <c r="G163" s="69"/>
      <c r="H163" s="69"/>
      <c r="I163" s="69"/>
      <c r="J163" s="69"/>
      <c r="K163" s="69"/>
      <c r="L163" s="69"/>
      <c r="M163" s="69"/>
      <c r="N163" s="1029"/>
      <c r="O163" s="1030"/>
    </row>
    <row r="164" spans="1:15" x14ac:dyDescent="0.2">
      <c r="A164" s="1026"/>
      <c r="B164" s="1026"/>
      <c r="C164" s="1026"/>
      <c r="D164" s="69"/>
      <c r="E164" s="69"/>
      <c r="F164" s="69"/>
      <c r="G164" s="69"/>
      <c r="H164" s="69"/>
      <c r="I164" s="69"/>
      <c r="J164" s="69"/>
      <c r="K164" s="69"/>
      <c r="L164" s="69"/>
      <c r="M164" s="69"/>
      <c r="N164" s="1029"/>
      <c r="O164" s="1030"/>
    </row>
    <row r="165" spans="1:15" x14ac:dyDescent="0.2">
      <c r="A165" s="1026"/>
      <c r="B165" s="1026"/>
      <c r="C165" s="1027"/>
      <c r="D165" s="69"/>
      <c r="E165" s="69"/>
      <c r="F165" s="69"/>
      <c r="G165" s="69"/>
      <c r="H165" s="69"/>
      <c r="I165" s="69"/>
      <c r="J165" s="69"/>
      <c r="K165" s="69"/>
      <c r="L165" s="69"/>
      <c r="M165" s="69"/>
      <c r="N165" s="1029"/>
      <c r="O165" s="1030"/>
    </row>
    <row r="166" spans="1:15" x14ac:dyDescent="0.2">
      <c r="A166" s="1026"/>
      <c r="B166" s="1026"/>
      <c r="C166" s="1025">
        <v>6</v>
      </c>
      <c r="D166" s="69"/>
      <c r="E166" s="69"/>
      <c r="F166" s="69"/>
      <c r="G166" s="69"/>
      <c r="H166" s="69"/>
      <c r="I166" s="69"/>
      <c r="J166" s="69"/>
      <c r="K166" s="69"/>
      <c r="L166" s="69"/>
      <c r="M166" s="69"/>
      <c r="N166" s="1029"/>
      <c r="O166" s="1030"/>
    </row>
    <row r="167" spans="1:15" x14ac:dyDescent="0.2">
      <c r="A167" s="1026"/>
      <c r="B167" s="1026"/>
      <c r="C167" s="1026"/>
      <c r="D167" s="69"/>
      <c r="E167" s="69"/>
      <c r="F167" s="69"/>
      <c r="G167" s="69"/>
      <c r="H167" s="69"/>
      <c r="I167" s="69"/>
      <c r="J167" s="69"/>
      <c r="K167" s="69"/>
      <c r="L167" s="69"/>
      <c r="M167" s="69"/>
      <c r="N167" s="1029"/>
      <c r="O167" s="1030"/>
    </row>
    <row r="168" spans="1:15" x14ac:dyDescent="0.2">
      <c r="A168" s="1027"/>
      <c r="B168" s="1027"/>
      <c r="C168" s="1027"/>
      <c r="D168" s="69"/>
      <c r="E168" s="69"/>
      <c r="F168" s="69"/>
      <c r="G168" s="69"/>
      <c r="H168" s="69"/>
      <c r="I168" s="69"/>
      <c r="J168" s="69"/>
      <c r="K168" s="69"/>
      <c r="L168" s="69"/>
      <c r="M168" s="69"/>
      <c r="N168" s="1029"/>
      <c r="O168" s="1030"/>
    </row>
    <row r="169" spans="1:15" x14ac:dyDescent="0.2">
      <c r="A169" s="60" t="s">
        <v>157</v>
      </c>
      <c r="B169" s="54"/>
      <c r="C169" s="56"/>
      <c r="D169" s="71"/>
      <c r="E169" s="71"/>
      <c r="F169" s="71"/>
      <c r="G169" s="71"/>
      <c r="H169" s="71"/>
      <c r="I169" s="71"/>
      <c r="J169" s="71"/>
      <c r="K169" s="72"/>
      <c r="L169" s="72"/>
      <c r="M169" s="72"/>
      <c r="N169" s="1047"/>
      <c r="O169" s="1048"/>
    </row>
    <row r="170" spans="1:15" x14ac:dyDescent="0.2">
      <c r="A170" s="57" t="s">
        <v>158</v>
      </c>
    </row>
    <row r="171" spans="1:15" x14ac:dyDescent="0.2">
      <c r="A171" s="12" t="s">
        <v>381</v>
      </c>
    </row>
    <row r="173" spans="1:15" ht="15.75" customHeight="1" x14ac:dyDescent="0.3">
      <c r="A173" s="61" t="s">
        <v>159</v>
      </c>
      <c r="B173" s="1022" t="s">
        <v>160</v>
      </c>
      <c r="C173" s="1024"/>
      <c r="D173" s="1013" t="s">
        <v>750</v>
      </c>
      <c r="E173" s="1013"/>
      <c r="F173" s="1013" t="s">
        <v>749</v>
      </c>
      <c r="G173" s="1013"/>
      <c r="H173" s="1013" t="s">
        <v>751</v>
      </c>
      <c r="I173" s="1013"/>
      <c r="J173" s="1013" t="s">
        <v>753</v>
      </c>
      <c r="K173" s="1013"/>
      <c r="L173" s="1013" t="s">
        <v>752</v>
      </c>
      <c r="M173" s="1013"/>
      <c r="N173" s="1043" t="s">
        <v>171</v>
      </c>
      <c r="O173" s="1044"/>
    </row>
    <row r="174" spans="1:15" x14ac:dyDescent="0.2">
      <c r="A174" s="53" t="s">
        <v>149</v>
      </c>
      <c r="B174" s="402" t="s">
        <v>161</v>
      </c>
      <c r="C174" s="402" t="s">
        <v>149</v>
      </c>
      <c r="D174" s="400" t="s">
        <v>172</v>
      </c>
      <c r="E174" s="400" t="s">
        <v>173</v>
      </c>
      <c r="F174" s="400" t="s">
        <v>172</v>
      </c>
      <c r="G174" s="400" t="s">
        <v>173</v>
      </c>
      <c r="H174" s="400" t="s">
        <v>172</v>
      </c>
      <c r="I174" s="400" t="s">
        <v>173</v>
      </c>
      <c r="J174" s="400" t="s">
        <v>172</v>
      </c>
      <c r="K174" s="400" t="s">
        <v>173</v>
      </c>
      <c r="L174" s="400" t="s">
        <v>172</v>
      </c>
      <c r="M174" s="400" t="s">
        <v>173</v>
      </c>
      <c r="N174" s="1045"/>
      <c r="O174" s="1046"/>
    </row>
    <row r="175" spans="1:15" x14ac:dyDescent="0.2">
      <c r="A175" s="1025" t="s">
        <v>352</v>
      </c>
      <c r="B175" s="1025" t="s">
        <v>163</v>
      </c>
      <c r="C175" s="1025">
        <v>1</v>
      </c>
      <c r="D175" s="69"/>
      <c r="E175" s="69"/>
      <c r="F175" s="69"/>
      <c r="G175" s="69"/>
      <c r="H175" s="69"/>
      <c r="I175" s="69"/>
      <c r="J175" s="69"/>
      <c r="K175" s="69"/>
      <c r="L175" s="69"/>
      <c r="M175" s="69"/>
      <c r="N175" s="1029"/>
      <c r="O175" s="1030"/>
    </row>
    <row r="176" spans="1:15" x14ac:dyDescent="0.2">
      <c r="A176" s="1026"/>
      <c r="B176" s="1026"/>
      <c r="C176" s="1026"/>
      <c r="D176" s="69"/>
      <c r="E176" s="69"/>
      <c r="F176" s="69"/>
      <c r="G176" s="69"/>
      <c r="H176" s="69"/>
      <c r="I176" s="69"/>
      <c r="J176" s="69"/>
      <c r="K176" s="69"/>
      <c r="L176" s="69"/>
      <c r="M176" s="69"/>
      <c r="N176" s="1029"/>
      <c r="O176" s="1030"/>
    </row>
    <row r="177" spans="1:15" x14ac:dyDescent="0.2">
      <c r="A177" s="1026"/>
      <c r="B177" s="1026"/>
      <c r="C177" s="1027"/>
      <c r="D177" s="69"/>
      <c r="E177" s="69"/>
      <c r="F177" s="69"/>
      <c r="G177" s="69"/>
      <c r="H177" s="69"/>
      <c r="I177" s="69"/>
      <c r="J177" s="69"/>
      <c r="K177" s="69"/>
      <c r="L177" s="69"/>
      <c r="M177" s="69"/>
      <c r="N177" s="1029"/>
      <c r="O177" s="1030"/>
    </row>
    <row r="178" spans="1:15" x14ac:dyDescent="0.2">
      <c r="A178" s="1026"/>
      <c r="B178" s="1026"/>
      <c r="C178" s="1025">
        <v>2</v>
      </c>
      <c r="D178" s="69"/>
      <c r="E178" s="69"/>
      <c r="F178" s="69"/>
      <c r="G178" s="69"/>
      <c r="H178" s="69"/>
      <c r="I178" s="69"/>
      <c r="J178" s="69"/>
      <c r="K178" s="69"/>
      <c r="L178" s="69"/>
      <c r="M178" s="69"/>
      <c r="N178" s="1029"/>
      <c r="O178" s="1030"/>
    </row>
    <row r="179" spans="1:15" x14ac:dyDescent="0.2">
      <c r="A179" s="1026"/>
      <c r="B179" s="1026"/>
      <c r="C179" s="1026"/>
      <c r="D179" s="69"/>
      <c r="E179" s="69"/>
      <c r="F179" s="69"/>
      <c r="G179" s="69"/>
      <c r="H179" s="69"/>
      <c r="I179" s="69"/>
      <c r="J179" s="69"/>
      <c r="K179" s="69"/>
      <c r="L179" s="69"/>
      <c r="M179" s="69"/>
      <c r="N179" s="1029"/>
      <c r="O179" s="1030"/>
    </row>
    <row r="180" spans="1:15" x14ac:dyDescent="0.2">
      <c r="A180" s="1026"/>
      <c r="B180" s="1026"/>
      <c r="C180" s="1027"/>
      <c r="D180" s="69"/>
      <c r="E180" s="69"/>
      <c r="F180" s="69"/>
      <c r="G180" s="69"/>
      <c r="H180" s="69"/>
      <c r="I180" s="69"/>
      <c r="J180" s="69"/>
      <c r="K180" s="69"/>
      <c r="L180" s="69"/>
      <c r="M180" s="69"/>
      <c r="N180" s="1029"/>
      <c r="O180" s="1030"/>
    </row>
    <row r="181" spans="1:15" x14ac:dyDescent="0.2">
      <c r="A181" s="1026"/>
      <c r="B181" s="1026"/>
      <c r="C181" s="1025">
        <v>3</v>
      </c>
      <c r="D181" s="69"/>
      <c r="E181" s="69"/>
      <c r="F181" s="69"/>
      <c r="G181" s="69"/>
      <c r="H181" s="69"/>
      <c r="I181" s="69"/>
      <c r="J181" s="69"/>
      <c r="K181" s="69"/>
      <c r="L181" s="69"/>
      <c r="M181" s="69"/>
      <c r="N181" s="1029"/>
      <c r="O181" s="1030"/>
    </row>
    <row r="182" spans="1:15" x14ac:dyDescent="0.2">
      <c r="A182" s="1026"/>
      <c r="B182" s="1026"/>
      <c r="C182" s="1026"/>
      <c r="D182" s="69"/>
      <c r="E182" s="69"/>
      <c r="F182" s="69"/>
      <c r="G182" s="69"/>
      <c r="H182" s="69"/>
      <c r="I182" s="69"/>
      <c r="J182" s="69"/>
      <c r="K182" s="69"/>
      <c r="L182" s="69"/>
      <c r="M182" s="69"/>
      <c r="N182" s="1029"/>
      <c r="O182" s="1030"/>
    </row>
    <row r="183" spans="1:15" x14ac:dyDescent="0.2">
      <c r="A183" s="1026"/>
      <c r="B183" s="1027"/>
      <c r="C183" s="1027"/>
      <c r="D183" s="69"/>
      <c r="E183" s="69"/>
      <c r="F183" s="69"/>
      <c r="G183" s="69"/>
      <c r="H183" s="69"/>
      <c r="I183" s="69"/>
      <c r="J183" s="69"/>
      <c r="K183" s="69"/>
      <c r="L183" s="69"/>
      <c r="M183" s="69"/>
      <c r="N183" s="1029"/>
      <c r="O183" s="1030"/>
    </row>
    <row r="184" spans="1:15" x14ac:dyDescent="0.2">
      <c r="A184" s="1026"/>
      <c r="B184" s="1025" t="s">
        <v>164</v>
      </c>
      <c r="C184" s="1025">
        <v>4</v>
      </c>
      <c r="D184" s="69"/>
      <c r="E184" s="69"/>
      <c r="F184" s="69"/>
      <c r="G184" s="69"/>
      <c r="H184" s="69"/>
      <c r="I184" s="69"/>
      <c r="J184" s="69"/>
      <c r="K184" s="69"/>
      <c r="L184" s="69"/>
      <c r="M184" s="69"/>
      <c r="N184" s="1029"/>
      <c r="O184" s="1030"/>
    </row>
    <row r="185" spans="1:15" x14ac:dyDescent="0.2">
      <c r="A185" s="1026"/>
      <c r="B185" s="1026"/>
      <c r="C185" s="1026"/>
      <c r="D185" s="69"/>
      <c r="E185" s="69"/>
      <c r="F185" s="69"/>
      <c r="G185" s="69"/>
      <c r="H185" s="69"/>
      <c r="I185" s="69"/>
      <c r="J185" s="69"/>
      <c r="K185" s="69"/>
      <c r="L185" s="69"/>
      <c r="M185" s="69"/>
      <c r="N185" s="1029"/>
      <c r="O185" s="1030"/>
    </row>
    <row r="186" spans="1:15" x14ac:dyDescent="0.2">
      <c r="A186" s="1026"/>
      <c r="B186" s="1026"/>
      <c r="C186" s="1027"/>
      <c r="D186" s="69"/>
      <c r="E186" s="69"/>
      <c r="F186" s="69"/>
      <c r="G186" s="69"/>
      <c r="H186" s="69"/>
      <c r="I186" s="69"/>
      <c r="J186" s="69"/>
      <c r="K186" s="69"/>
      <c r="L186" s="69"/>
      <c r="M186" s="69"/>
      <c r="N186" s="1029"/>
      <c r="O186" s="1030"/>
    </row>
    <row r="187" spans="1:15" x14ac:dyDescent="0.2">
      <c r="A187" s="1026"/>
      <c r="B187" s="1026"/>
      <c r="C187" s="1025">
        <v>5</v>
      </c>
      <c r="D187" s="69"/>
      <c r="E187" s="69"/>
      <c r="F187" s="69"/>
      <c r="G187" s="69"/>
      <c r="H187" s="69"/>
      <c r="I187" s="69"/>
      <c r="J187" s="69"/>
      <c r="K187" s="69"/>
      <c r="L187" s="69"/>
      <c r="M187" s="69"/>
      <c r="N187" s="1029"/>
      <c r="O187" s="1030"/>
    </row>
    <row r="188" spans="1:15" x14ac:dyDescent="0.2">
      <c r="A188" s="1026"/>
      <c r="B188" s="1026"/>
      <c r="C188" s="1026"/>
      <c r="D188" s="69"/>
      <c r="E188" s="69"/>
      <c r="F188" s="69"/>
      <c r="G188" s="69"/>
      <c r="H188" s="69"/>
      <c r="I188" s="69"/>
      <c r="J188" s="69"/>
      <c r="K188" s="69"/>
      <c r="L188" s="69"/>
      <c r="M188" s="69"/>
      <c r="N188" s="1029"/>
      <c r="O188" s="1030"/>
    </row>
    <row r="189" spans="1:15" x14ac:dyDescent="0.2">
      <c r="A189" s="1026"/>
      <c r="B189" s="1026"/>
      <c r="C189" s="1027"/>
      <c r="D189" s="69"/>
      <c r="E189" s="69"/>
      <c r="F189" s="69"/>
      <c r="G189" s="69"/>
      <c r="H189" s="69"/>
      <c r="I189" s="69"/>
      <c r="J189" s="69"/>
      <c r="K189" s="69"/>
      <c r="L189" s="69"/>
      <c r="M189" s="69"/>
      <c r="N189" s="1029"/>
      <c r="O189" s="1030"/>
    </row>
    <row r="190" spans="1:15" x14ac:dyDescent="0.2">
      <c r="A190" s="1026"/>
      <c r="B190" s="1026"/>
      <c r="C190" s="1025">
        <v>6</v>
      </c>
      <c r="D190" s="69"/>
      <c r="E190" s="69"/>
      <c r="F190" s="69"/>
      <c r="G190" s="69"/>
      <c r="H190" s="69"/>
      <c r="I190" s="69"/>
      <c r="J190" s="69"/>
      <c r="K190" s="69"/>
      <c r="L190" s="69"/>
      <c r="M190" s="69"/>
      <c r="N190" s="1029"/>
      <c r="O190" s="1030"/>
    </row>
    <row r="191" spans="1:15" x14ac:dyDescent="0.2">
      <c r="A191" s="1026"/>
      <c r="B191" s="1026"/>
      <c r="C191" s="1026"/>
      <c r="D191" s="69"/>
      <c r="E191" s="69"/>
      <c r="F191" s="69"/>
      <c r="G191" s="69"/>
      <c r="H191" s="69"/>
      <c r="I191" s="69"/>
      <c r="J191" s="69"/>
      <c r="K191" s="69"/>
      <c r="L191" s="69"/>
      <c r="M191" s="69"/>
      <c r="N191" s="1029"/>
      <c r="O191" s="1030"/>
    </row>
    <row r="192" spans="1:15" x14ac:dyDescent="0.2">
      <c r="A192" s="1027"/>
      <c r="B192" s="1027"/>
      <c r="C192" s="1027"/>
      <c r="D192" s="69"/>
      <c r="E192" s="69"/>
      <c r="F192" s="69"/>
      <c r="G192" s="69"/>
      <c r="H192" s="69"/>
      <c r="I192" s="69"/>
      <c r="J192" s="69"/>
      <c r="K192" s="69"/>
      <c r="L192" s="69"/>
      <c r="M192" s="69"/>
      <c r="N192" s="1029"/>
      <c r="O192" s="1030"/>
    </row>
    <row r="193" spans="1:15" x14ac:dyDescent="0.2">
      <c r="A193" s="1025" t="s">
        <v>353</v>
      </c>
      <c r="B193" s="1025" t="s">
        <v>164</v>
      </c>
      <c r="C193" s="1025">
        <v>1</v>
      </c>
      <c r="D193" s="69"/>
      <c r="E193" s="69"/>
      <c r="F193" s="69"/>
      <c r="G193" s="69"/>
      <c r="H193" s="69"/>
      <c r="I193" s="69"/>
      <c r="J193" s="69"/>
      <c r="K193" s="69"/>
      <c r="L193" s="69"/>
      <c r="M193" s="69"/>
      <c r="N193" s="1029"/>
      <c r="O193" s="1030"/>
    </row>
    <row r="194" spans="1:15" x14ac:dyDescent="0.2">
      <c r="A194" s="1026"/>
      <c r="B194" s="1026"/>
      <c r="C194" s="1026"/>
      <c r="D194" s="69"/>
      <c r="E194" s="69"/>
      <c r="F194" s="69"/>
      <c r="G194" s="69"/>
      <c r="H194" s="69"/>
      <c r="I194" s="69"/>
      <c r="J194" s="69"/>
      <c r="K194" s="69"/>
      <c r="L194" s="69"/>
      <c r="M194" s="69"/>
      <c r="N194" s="1029"/>
      <c r="O194" s="1030"/>
    </row>
    <row r="195" spans="1:15" x14ac:dyDescent="0.2">
      <c r="A195" s="1026"/>
      <c r="B195" s="1026"/>
      <c r="C195" s="1027"/>
      <c r="D195" s="69"/>
      <c r="E195" s="69"/>
      <c r="F195" s="69"/>
      <c r="G195" s="69"/>
      <c r="H195" s="69"/>
      <c r="I195" s="69"/>
      <c r="J195" s="69"/>
      <c r="K195" s="69"/>
      <c r="L195" s="69"/>
      <c r="M195" s="69"/>
      <c r="N195" s="1029"/>
      <c r="O195" s="1030"/>
    </row>
    <row r="196" spans="1:15" x14ac:dyDescent="0.2">
      <c r="A196" s="1026"/>
      <c r="B196" s="1026"/>
      <c r="C196" s="1025">
        <v>2</v>
      </c>
      <c r="D196" s="69"/>
      <c r="E196" s="69"/>
      <c r="F196" s="69"/>
      <c r="G196" s="69"/>
      <c r="H196" s="69"/>
      <c r="I196" s="69"/>
      <c r="J196" s="69"/>
      <c r="K196" s="69"/>
      <c r="L196" s="69"/>
      <c r="M196" s="69"/>
      <c r="N196" s="1029"/>
      <c r="O196" s="1030"/>
    </row>
    <row r="197" spans="1:15" x14ac:dyDescent="0.2">
      <c r="A197" s="1026"/>
      <c r="B197" s="1026"/>
      <c r="C197" s="1026"/>
      <c r="D197" s="69"/>
      <c r="E197" s="69"/>
      <c r="F197" s="69"/>
      <c r="G197" s="69"/>
      <c r="H197" s="69"/>
      <c r="I197" s="69"/>
      <c r="J197" s="69"/>
      <c r="K197" s="69"/>
      <c r="L197" s="69"/>
      <c r="M197" s="69"/>
      <c r="N197" s="1029"/>
      <c r="O197" s="1030"/>
    </row>
    <row r="198" spans="1:15" x14ac:dyDescent="0.2">
      <c r="A198" s="1026"/>
      <c r="B198" s="1026"/>
      <c r="C198" s="1027"/>
      <c r="D198" s="69"/>
      <c r="E198" s="69"/>
      <c r="F198" s="69"/>
      <c r="G198" s="69"/>
      <c r="H198" s="69"/>
      <c r="I198" s="69"/>
      <c r="J198" s="69"/>
      <c r="K198" s="69"/>
      <c r="L198" s="69"/>
      <c r="M198" s="69"/>
      <c r="N198" s="1029"/>
      <c r="O198" s="1030"/>
    </row>
    <row r="199" spans="1:15" x14ac:dyDescent="0.2">
      <c r="A199" s="1026"/>
      <c r="B199" s="1026"/>
      <c r="C199" s="1025">
        <v>3</v>
      </c>
      <c r="D199" s="69"/>
      <c r="E199" s="69"/>
      <c r="F199" s="69"/>
      <c r="G199" s="69"/>
      <c r="H199" s="69"/>
      <c r="I199" s="69"/>
      <c r="J199" s="69"/>
      <c r="K199" s="69"/>
      <c r="L199" s="69"/>
      <c r="M199" s="69"/>
      <c r="N199" s="1029"/>
      <c r="O199" s="1030"/>
    </row>
    <row r="200" spans="1:15" x14ac:dyDescent="0.2">
      <c r="A200" s="1026"/>
      <c r="B200" s="1026"/>
      <c r="C200" s="1026"/>
      <c r="D200" s="69"/>
      <c r="E200" s="69"/>
      <c r="F200" s="69"/>
      <c r="G200" s="69"/>
      <c r="H200" s="69"/>
      <c r="I200" s="69"/>
      <c r="J200" s="69"/>
      <c r="K200" s="69"/>
      <c r="L200" s="69"/>
      <c r="M200" s="69"/>
      <c r="N200" s="1029"/>
      <c r="O200" s="1030"/>
    </row>
    <row r="201" spans="1:15" x14ac:dyDescent="0.2">
      <c r="A201" s="1026"/>
      <c r="B201" s="1027"/>
      <c r="C201" s="1027"/>
      <c r="D201" s="69"/>
      <c r="E201" s="69"/>
      <c r="F201" s="69"/>
      <c r="G201" s="69"/>
      <c r="H201" s="69"/>
      <c r="I201" s="69"/>
      <c r="J201" s="69"/>
      <c r="K201" s="69"/>
      <c r="L201" s="69"/>
      <c r="M201" s="69"/>
      <c r="N201" s="1029"/>
      <c r="O201" s="1030"/>
    </row>
    <row r="202" spans="1:15" x14ac:dyDescent="0.2">
      <c r="A202" s="1026"/>
      <c r="B202" s="1025" t="s">
        <v>163</v>
      </c>
      <c r="C202" s="1025">
        <v>4</v>
      </c>
      <c r="D202" s="69"/>
      <c r="E202" s="69"/>
      <c r="F202" s="69"/>
      <c r="G202" s="69"/>
      <c r="H202" s="69"/>
      <c r="I202" s="69"/>
      <c r="J202" s="69"/>
      <c r="K202" s="69"/>
      <c r="L202" s="69"/>
      <c r="M202" s="69"/>
      <c r="N202" s="1029"/>
      <c r="O202" s="1030"/>
    </row>
    <row r="203" spans="1:15" x14ac:dyDescent="0.2">
      <c r="A203" s="1026"/>
      <c r="B203" s="1026"/>
      <c r="C203" s="1026"/>
      <c r="D203" s="69"/>
      <c r="E203" s="69"/>
      <c r="F203" s="69"/>
      <c r="G203" s="69"/>
      <c r="H203" s="69"/>
      <c r="I203" s="69"/>
      <c r="J203" s="69"/>
      <c r="K203" s="69"/>
      <c r="L203" s="69"/>
      <c r="M203" s="69"/>
      <c r="N203" s="1029"/>
      <c r="O203" s="1030"/>
    </row>
    <row r="204" spans="1:15" x14ac:dyDescent="0.2">
      <c r="A204" s="1026"/>
      <c r="B204" s="1026"/>
      <c r="C204" s="1027"/>
      <c r="D204" s="69"/>
      <c r="E204" s="69"/>
      <c r="F204" s="69"/>
      <c r="G204" s="69"/>
      <c r="H204" s="69"/>
      <c r="I204" s="69"/>
      <c r="J204" s="69"/>
      <c r="K204" s="69"/>
      <c r="L204" s="69"/>
      <c r="M204" s="69"/>
      <c r="N204" s="1029"/>
      <c r="O204" s="1030"/>
    </row>
    <row r="205" spans="1:15" x14ac:dyDescent="0.2">
      <c r="A205" s="1026"/>
      <c r="B205" s="1026"/>
      <c r="C205" s="1025">
        <v>5</v>
      </c>
      <c r="D205" s="69"/>
      <c r="E205" s="69"/>
      <c r="F205" s="69"/>
      <c r="G205" s="69"/>
      <c r="H205" s="69"/>
      <c r="I205" s="69"/>
      <c r="J205" s="69"/>
      <c r="K205" s="69"/>
      <c r="L205" s="69"/>
      <c r="M205" s="69"/>
      <c r="N205" s="1029"/>
      <c r="O205" s="1030"/>
    </row>
    <row r="206" spans="1:15" x14ac:dyDescent="0.2">
      <c r="A206" s="1026"/>
      <c r="B206" s="1026"/>
      <c r="C206" s="1026"/>
      <c r="D206" s="69"/>
      <c r="E206" s="69"/>
      <c r="F206" s="69"/>
      <c r="G206" s="69"/>
      <c r="H206" s="69"/>
      <c r="I206" s="69"/>
      <c r="J206" s="69"/>
      <c r="K206" s="69"/>
      <c r="L206" s="69"/>
      <c r="M206" s="69"/>
      <c r="N206" s="1029"/>
      <c r="O206" s="1030"/>
    </row>
    <row r="207" spans="1:15" x14ac:dyDescent="0.2">
      <c r="A207" s="1026"/>
      <c r="B207" s="1026"/>
      <c r="C207" s="1027"/>
      <c r="D207" s="69"/>
      <c r="E207" s="69"/>
      <c r="F207" s="69"/>
      <c r="G207" s="69"/>
      <c r="H207" s="69"/>
      <c r="I207" s="69"/>
      <c r="J207" s="69"/>
      <c r="K207" s="69"/>
      <c r="L207" s="69"/>
      <c r="M207" s="69"/>
      <c r="N207" s="1029"/>
      <c r="O207" s="1030"/>
    </row>
    <row r="208" spans="1:15" x14ac:dyDescent="0.2">
      <c r="A208" s="1026"/>
      <c r="B208" s="1026"/>
      <c r="C208" s="1025">
        <v>6</v>
      </c>
      <c r="D208" s="69"/>
      <c r="E208" s="69"/>
      <c r="F208" s="69"/>
      <c r="G208" s="69"/>
      <c r="H208" s="69"/>
      <c r="I208" s="69"/>
      <c r="J208" s="69"/>
      <c r="K208" s="69"/>
      <c r="L208" s="69"/>
      <c r="M208" s="69"/>
      <c r="N208" s="1029"/>
      <c r="O208" s="1030"/>
    </row>
    <row r="209" spans="1:15" x14ac:dyDescent="0.2">
      <c r="A209" s="1026"/>
      <c r="B209" s="1026"/>
      <c r="C209" s="1026"/>
      <c r="D209" s="69"/>
      <c r="E209" s="69"/>
      <c r="F209" s="69"/>
      <c r="G209" s="69"/>
      <c r="H209" s="69"/>
      <c r="I209" s="69"/>
      <c r="J209" s="69"/>
      <c r="K209" s="69"/>
      <c r="L209" s="69"/>
      <c r="M209" s="69"/>
      <c r="N209" s="1029"/>
      <c r="O209" s="1030"/>
    </row>
    <row r="210" spans="1:15" x14ac:dyDescent="0.2">
      <c r="A210" s="1027"/>
      <c r="B210" s="1027"/>
      <c r="C210" s="1027"/>
      <c r="D210" s="69"/>
      <c r="E210" s="69"/>
      <c r="F210" s="69"/>
      <c r="G210" s="69"/>
      <c r="H210" s="69"/>
      <c r="I210" s="69"/>
      <c r="J210" s="69"/>
      <c r="K210" s="69"/>
      <c r="L210" s="69"/>
      <c r="M210" s="69"/>
      <c r="N210" s="1029"/>
      <c r="O210" s="1030"/>
    </row>
  </sheetData>
  <sheetProtection sheet="1" objects="1" scenarios="1" selectLockedCells="1"/>
  <customSheetViews>
    <customSheetView guid="{AFD003A8-502D-4A9E-A928-D54423FD02CD}" scale="80" showPageBreaks="1" printArea="1" view="pageBreakPreview">
      <pane ySplit="19" topLeftCell="A40" activePane="bottomLeft" state="frozen"/>
      <selection pane="bottomLeft" activeCell="N47" sqref="N47:N52"/>
      <rowBreaks count="5" manualBreakCount="5">
        <brk id="42" max="14" man="1"/>
        <brk id="85" max="14" man="1"/>
        <brk id="128" max="14" man="1"/>
        <brk id="170" max="14" man="1"/>
        <brk id="212" max="14" man="1"/>
      </rowBreaks>
      <pageMargins left="0.78740157480314965" right="0.39370078740157483" top="0.59055118110236227" bottom="0.59055118110236227" header="0.39370078740157483" footer="0.39370078740157483"/>
      <pageSetup paperSize="9" scale="94" fitToHeight="5" orientation="landscape" horizontalDpi="1200" verticalDpi="1200" r:id="rId1"/>
      <headerFooter alignWithMargins="0">
        <oddHeader xml:space="preserve">&amp;LOIML R xxx (201x) Protein Measuring Instruments for Cereal Grains and Oilseeds &amp;RReport page &amp;P of &amp;N </oddHeader>
        <oddFooter xml:space="preserve">&amp;LOIML TC 17 / SC 8 p1 4CD&amp;RPart 3: Type Evaluation Test Report, Tab: &amp;A </oddFooter>
      </headerFooter>
    </customSheetView>
  </customSheetViews>
  <mergeCells count="257">
    <mergeCell ref="M59:M61"/>
    <mergeCell ref="N102:N107"/>
    <mergeCell ref="L96:L98"/>
    <mergeCell ref="B99:B101"/>
    <mergeCell ref="K99:K101"/>
    <mergeCell ref="L99:L101"/>
    <mergeCell ref="A90:A95"/>
    <mergeCell ref="B90:B92"/>
    <mergeCell ref="L90:L92"/>
    <mergeCell ref="B93:B95"/>
    <mergeCell ref="K93:K95"/>
    <mergeCell ref="L93:L95"/>
    <mergeCell ref="B105:B107"/>
    <mergeCell ref="K105:K107"/>
    <mergeCell ref="M102:M104"/>
    <mergeCell ref="L102:L104"/>
    <mergeCell ref="L105:L107"/>
    <mergeCell ref="A102:A107"/>
    <mergeCell ref="B102:B104"/>
    <mergeCell ref="K102:K104"/>
    <mergeCell ref="A96:A101"/>
    <mergeCell ref="N90:N95"/>
    <mergeCell ref="L111:L113"/>
    <mergeCell ref="A175:A192"/>
    <mergeCell ref="B173:C173"/>
    <mergeCell ref="K108:K110"/>
    <mergeCell ref="B65:B67"/>
    <mergeCell ref="B68:B70"/>
    <mergeCell ref="A65:A70"/>
    <mergeCell ref="B111:B113"/>
    <mergeCell ref="K111:K113"/>
    <mergeCell ref="D173:E173"/>
    <mergeCell ref="H131:I131"/>
    <mergeCell ref="J131:K131"/>
    <mergeCell ref="L131:M131"/>
    <mergeCell ref="C190:C192"/>
    <mergeCell ref="C163:C165"/>
    <mergeCell ref="C151:C153"/>
    <mergeCell ref="B133:B141"/>
    <mergeCell ref="B142:B150"/>
    <mergeCell ref="C145:C147"/>
    <mergeCell ref="C148:C150"/>
    <mergeCell ref="C136:C138"/>
    <mergeCell ref="C139:C141"/>
    <mergeCell ref="C142:C144"/>
    <mergeCell ref="C133:C135"/>
    <mergeCell ref="C187:C189"/>
    <mergeCell ref="B175:B183"/>
    <mergeCell ref="B184:B192"/>
    <mergeCell ref="C181:C183"/>
    <mergeCell ref="C184:C186"/>
    <mergeCell ref="C166:C168"/>
    <mergeCell ref="C178:C180"/>
    <mergeCell ref="N181:O181"/>
    <mergeCell ref="N182:O182"/>
    <mergeCell ref="L173:M173"/>
    <mergeCell ref="N153:O153"/>
    <mergeCell ref="N154:O154"/>
    <mergeCell ref="N158:O158"/>
    <mergeCell ref="A193:A210"/>
    <mergeCell ref="C193:C195"/>
    <mergeCell ref="B193:B201"/>
    <mergeCell ref="B202:B210"/>
    <mergeCell ref="C205:C207"/>
    <mergeCell ref="C208:C210"/>
    <mergeCell ref="C196:C198"/>
    <mergeCell ref="C199:C201"/>
    <mergeCell ref="C202:C204"/>
    <mergeCell ref="N162:O162"/>
    <mergeCell ref="N163:O163"/>
    <mergeCell ref="N164:O164"/>
    <mergeCell ref="N165:O165"/>
    <mergeCell ref="C175:C177"/>
    <mergeCell ref="N169:O169"/>
    <mergeCell ref="N175:O175"/>
    <mergeCell ref="N176:O176"/>
    <mergeCell ref="N166:O166"/>
    <mergeCell ref="H173:I173"/>
    <mergeCell ref="N173:O174"/>
    <mergeCell ref="J173:K173"/>
    <mergeCell ref="N201:O201"/>
    <mergeCell ref="O65:O70"/>
    <mergeCell ref="N65:N70"/>
    <mergeCell ref="M108:M110"/>
    <mergeCell ref="M111:M113"/>
    <mergeCell ref="N191:O191"/>
    <mergeCell ref="N192:O192"/>
    <mergeCell ref="N179:O179"/>
    <mergeCell ref="N180:O180"/>
    <mergeCell ref="M65:M67"/>
    <mergeCell ref="N134:O134"/>
    <mergeCell ref="N135:O135"/>
    <mergeCell ref="O90:O95"/>
    <mergeCell ref="N131:O132"/>
    <mergeCell ref="N133:O133"/>
    <mergeCell ref="O102:O107"/>
    <mergeCell ref="N108:N113"/>
    <mergeCell ref="O108:O113"/>
    <mergeCell ref="N152:O152"/>
    <mergeCell ref="N189:O189"/>
    <mergeCell ref="N151:O151"/>
    <mergeCell ref="N168:O168"/>
    <mergeCell ref="N160:O160"/>
    <mergeCell ref="N161:O161"/>
    <mergeCell ref="N210:O210"/>
    <mergeCell ref="N183:O183"/>
    <mergeCell ref="N184:O184"/>
    <mergeCell ref="N185:O185"/>
    <mergeCell ref="N186:O186"/>
    <mergeCell ref="N209:O209"/>
    <mergeCell ref="N205:O205"/>
    <mergeCell ref="N206:O206"/>
    <mergeCell ref="N187:O187"/>
    <mergeCell ref="N188:O188"/>
    <mergeCell ref="N195:O195"/>
    <mergeCell ref="N193:O193"/>
    <mergeCell ref="N194:O194"/>
    <mergeCell ref="N196:O196"/>
    <mergeCell ref="N208:O208"/>
    <mergeCell ref="N207:O207"/>
    <mergeCell ref="N197:O197"/>
    <mergeCell ref="N198:O198"/>
    <mergeCell ref="N199:O199"/>
    <mergeCell ref="N200:O200"/>
    <mergeCell ref="N202:O202"/>
    <mergeCell ref="N203:O203"/>
    <mergeCell ref="N204:O204"/>
    <mergeCell ref="N190:O190"/>
    <mergeCell ref="M53:M55"/>
    <mergeCell ref="B53:B55"/>
    <mergeCell ref="B56:B58"/>
    <mergeCell ref="N53:N58"/>
    <mergeCell ref="K56:K58"/>
    <mergeCell ref="O96:O101"/>
    <mergeCell ref="M99:M101"/>
    <mergeCell ref="O59:O64"/>
    <mergeCell ref="M62:M64"/>
    <mergeCell ref="O53:O58"/>
    <mergeCell ref="M56:M58"/>
    <mergeCell ref="M90:M92"/>
    <mergeCell ref="M93:M95"/>
    <mergeCell ref="K90:K92"/>
    <mergeCell ref="L56:L58"/>
    <mergeCell ref="K88:L88"/>
    <mergeCell ref="M96:M98"/>
    <mergeCell ref="N96:N101"/>
    <mergeCell ref="K68:K70"/>
    <mergeCell ref="M68:M70"/>
    <mergeCell ref="K65:K67"/>
    <mergeCell ref="N59:N64"/>
    <mergeCell ref="L62:L64"/>
    <mergeCell ref="K96:K98"/>
    <mergeCell ref="H14:I14"/>
    <mergeCell ref="J14:L14"/>
    <mergeCell ref="K15:L15"/>
    <mergeCell ref="M22:N22"/>
    <mergeCell ref="K16:L16"/>
    <mergeCell ref="K17:L17"/>
    <mergeCell ref="N140:O140"/>
    <mergeCell ref="N141:O141"/>
    <mergeCell ref="N159:O159"/>
    <mergeCell ref="N155:O155"/>
    <mergeCell ref="N156:O156"/>
    <mergeCell ref="J22:L22"/>
    <mergeCell ref="I24:I29"/>
    <mergeCell ref="M105:M107"/>
    <mergeCell ref="N47:N52"/>
    <mergeCell ref="K50:K52"/>
    <mergeCell ref="L50:L52"/>
    <mergeCell ref="O47:O52"/>
    <mergeCell ref="M50:M52"/>
    <mergeCell ref="K47:K49"/>
    <mergeCell ref="L47:L49"/>
    <mergeCell ref="M47:M49"/>
    <mergeCell ref="K53:K55"/>
    <mergeCell ref="L53:L55"/>
    <mergeCell ref="B15:C15"/>
    <mergeCell ref="E15:F15"/>
    <mergeCell ref="A14:G14"/>
    <mergeCell ref="I88:J88"/>
    <mergeCell ref="A133:A150"/>
    <mergeCell ref="B88:C88"/>
    <mergeCell ref="D88:H88"/>
    <mergeCell ref="D131:E131"/>
    <mergeCell ref="F131:G131"/>
    <mergeCell ref="B96:B98"/>
    <mergeCell ref="J24:J26"/>
    <mergeCell ref="B47:B49"/>
    <mergeCell ref="I45:J45"/>
    <mergeCell ref="B45:C45"/>
    <mergeCell ref="E22:F22"/>
    <mergeCell ref="B33:B35"/>
    <mergeCell ref="B22:D22"/>
    <mergeCell ref="J27:J29"/>
    <mergeCell ref="I30:I35"/>
    <mergeCell ref="J30:J32"/>
    <mergeCell ref="J33:J35"/>
    <mergeCell ref="A108:A113"/>
    <mergeCell ref="B108:B110"/>
    <mergeCell ref="B131:C131"/>
    <mergeCell ref="C3:F3"/>
    <mergeCell ref="C4:F4"/>
    <mergeCell ref="C5:F5"/>
    <mergeCell ref="C6:F6"/>
    <mergeCell ref="N177:O177"/>
    <mergeCell ref="N178:O178"/>
    <mergeCell ref="N136:O136"/>
    <mergeCell ref="N137:O137"/>
    <mergeCell ref="N138:O138"/>
    <mergeCell ref="N139:O139"/>
    <mergeCell ref="N142:O142"/>
    <mergeCell ref="N143:O143"/>
    <mergeCell ref="N144:O144"/>
    <mergeCell ref="N145:O145"/>
    <mergeCell ref="N146:O146"/>
    <mergeCell ref="N147:O147"/>
    <mergeCell ref="N148:O148"/>
    <mergeCell ref="N149:O149"/>
    <mergeCell ref="N150:O150"/>
    <mergeCell ref="N167:O167"/>
    <mergeCell ref="N157:O157"/>
    <mergeCell ref="H13:I13"/>
    <mergeCell ref="A10:O11"/>
    <mergeCell ref="F173:G173"/>
    <mergeCell ref="B16:C16"/>
    <mergeCell ref="B17:C17"/>
    <mergeCell ref="B18:C18"/>
    <mergeCell ref="B19:C19"/>
    <mergeCell ref="E16:F16"/>
    <mergeCell ref="E17:F17"/>
    <mergeCell ref="E18:F18"/>
    <mergeCell ref="E19:F19"/>
    <mergeCell ref="A24:A29"/>
    <mergeCell ref="A30:A35"/>
    <mergeCell ref="D45:H45"/>
    <mergeCell ref="B24:B26"/>
    <mergeCell ref="B27:B29"/>
    <mergeCell ref="B30:B32"/>
    <mergeCell ref="C154:C156"/>
    <mergeCell ref="C157:C159"/>
    <mergeCell ref="C160:C162"/>
    <mergeCell ref="K45:L45"/>
    <mergeCell ref="A47:A52"/>
    <mergeCell ref="B50:B52"/>
    <mergeCell ref="A53:A58"/>
    <mergeCell ref="A59:A64"/>
    <mergeCell ref="K59:K61"/>
    <mergeCell ref="L65:L67"/>
    <mergeCell ref="B151:B159"/>
    <mergeCell ref="B160:B168"/>
    <mergeCell ref="K62:K64"/>
    <mergeCell ref="B59:B61"/>
    <mergeCell ref="B62:B64"/>
    <mergeCell ref="L59:L61"/>
    <mergeCell ref="A151:A168"/>
    <mergeCell ref="L68:L70"/>
    <mergeCell ref="L108:L110"/>
  </mergeCells>
  <phoneticPr fontId="2" type="noConversion"/>
  <dataValidations count="1">
    <dataValidation type="list" allowBlank="1" showInputMessage="1" showErrorMessage="1" sqref="M115 J16:J19 M47:M70 M72 M90:M113">
      <formula1>PassOrFail</formula1>
    </dataValidation>
  </dataValidations>
  <pageMargins left="0.78740157480314965" right="0.39370078740157483" top="0.59055118110236227" bottom="0.59055118110236227" header="0.39370078740157483" footer="0.39370078740157483"/>
  <pageSetup paperSize="9" scale="94" fitToHeight="5" orientation="landscape"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5" manualBreakCount="5">
    <brk id="42" max="9" man="1"/>
    <brk id="85" max="9" man="1"/>
    <brk id="128" max="9" man="1"/>
    <brk id="170" max="9" man="1"/>
    <brk id="212" max="14"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E4"/>
  <sheetViews>
    <sheetView view="pageBreakPreview" zoomScale="60" zoomScaleNormal="100" workbookViewId="0">
      <selection activeCell="K43" sqref="K43"/>
    </sheetView>
  </sheetViews>
  <sheetFormatPr defaultRowHeight="12.75" x14ac:dyDescent="0.2"/>
  <sheetData>
    <row r="1" spans="1:5" x14ac:dyDescent="0.2">
      <c r="A1" s="519" t="s">
        <v>577</v>
      </c>
      <c r="B1" s="519" t="s">
        <v>207</v>
      </c>
      <c r="C1" s="519" t="s">
        <v>208</v>
      </c>
      <c r="D1" s="519" t="s">
        <v>209</v>
      </c>
      <c r="E1" s="519" t="s">
        <v>384</v>
      </c>
    </row>
    <row r="2" spans="1:5" x14ac:dyDescent="0.2">
      <c r="A2" s="520"/>
      <c r="B2" s="520" t="s">
        <v>670</v>
      </c>
      <c r="C2" s="520" t="s">
        <v>670</v>
      </c>
      <c r="D2" s="520" t="s">
        <v>672</v>
      </c>
      <c r="E2" s="520" t="s">
        <v>672</v>
      </c>
    </row>
    <row r="3" spans="1:5" x14ac:dyDescent="0.2">
      <c r="A3" s="520"/>
      <c r="B3" s="520" t="s">
        <v>671</v>
      </c>
      <c r="C3" s="520" t="s">
        <v>671</v>
      </c>
      <c r="D3" s="520" t="s">
        <v>673</v>
      </c>
      <c r="E3" s="520" t="s">
        <v>673</v>
      </c>
    </row>
    <row r="4" spans="1:5" x14ac:dyDescent="0.2">
      <c r="A4" s="520"/>
      <c r="B4" s="520"/>
      <c r="C4" s="520" t="s">
        <v>210</v>
      </c>
      <c r="D4" s="520"/>
      <c r="E4" s="520" t="s">
        <v>210</v>
      </c>
    </row>
  </sheetData>
  <sheetProtection sheet="1" objects="1" scenarios="1" selectLockedCells="1"/>
  <customSheetViews>
    <customSheetView guid="{AFD003A8-502D-4A9E-A928-D54423FD02CD}" scale="60" showPageBreaks="1" view="pageBreakPreview">
      <selection activeCell="R48" sqref="R48"/>
      <pageMargins left="0.75" right="0.75" top="1" bottom="1" header="0.5" footer="0.5"/>
      <pageSetup paperSize="9" orientation="portrait" horizontalDpi="1200" verticalDpi="1200" r:id="rId1"/>
      <headerFooter alignWithMargins="0"/>
    </customSheetView>
  </customSheetViews>
  <phoneticPr fontId="2" type="noConversion"/>
  <pageMargins left="0.75" right="0.75" top="1" bottom="1" header="0.5" footer="0.5"/>
  <pageSetup paperSize="9" orientation="portrait" horizontalDpi="1200" verticalDpi="1200"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60"/>
  <sheetViews>
    <sheetView tabSelected="1" view="pageBreakPreview" zoomScale="80" zoomScaleNormal="80" zoomScaleSheetLayoutView="80" workbookViewId="0">
      <pane ySplit="2" topLeftCell="A6" activePane="bottomLeft" state="frozen"/>
      <selection activeCell="K43" sqref="K43"/>
      <selection pane="bottomLeft" activeCell="K43" sqref="K43"/>
    </sheetView>
  </sheetViews>
  <sheetFormatPr defaultRowHeight="12.75" x14ac:dyDescent="0.2"/>
  <cols>
    <col min="1" max="9" width="9.140625" style="359"/>
    <col min="10" max="10" width="9.140625" style="355"/>
    <col min="11" max="16384" width="9.140625" style="359"/>
  </cols>
  <sheetData>
    <row r="1" spans="1:11" s="354" customFormat="1" ht="14.25" customHeight="1" x14ac:dyDescent="0.2">
      <c r="G1" s="91"/>
      <c r="J1" s="355"/>
    </row>
    <row r="2" spans="1:11" s="357" customFormat="1" ht="15" x14ac:dyDescent="0.25">
      <c r="A2" s="356" t="s">
        <v>243</v>
      </c>
      <c r="J2" s="358" t="s">
        <v>296</v>
      </c>
    </row>
    <row r="3" spans="1:11" s="354" customFormat="1" x14ac:dyDescent="0.2">
      <c r="A3" s="82"/>
      <c r="J3" s="362"/>
    </row>
    <row r="4" spans="1:11" x14ac:dyDescent="0.2">
      <c r="A4" s="354" t="s">
        <v>215</v>
      </c>
      <c r="B4" s="354"/>
      <c r="C4" s="354"/>
      <c r="D4" s="354"/>
      <c r="E4" s="354"/>
      <c r="F4" s="354"/>
      <c r="G4" s="354"/>
      <c r="H4" s="354"/>
      <c r="I4" s="354"/>
      <c r="J4" s="155" t="s">
        <v>17</v>
      </c>
      <c r="K4" s="353"/>
    </row>
    <row r="5" spans="1:11" x14ac:dyDescent="0.2">
      <c r="A5" s="359" t="s">
        <v>216</v>
      </c>
      <c r="J5" s="155" t="s">
        <v>17</v>
      </c>
      <c r="K5" s="353"/>
    </row>
    <row r="6" spans="1:11" x14ac:dyDescent="0.2">
      <c r="A6" s="359" t="s">
        <v>217</v>
      </c>
      <c r="J6" s="155" t="s">
        <v>17</v>
      </c>
      <c r="K6" s="353"/>
    </row>
    <row r="7" spans="1:11" x14ac:dyDescent="0.2">
      <c r="A7" s="359" t="s">
        <v>218</v>
      </c>
      <c r="J7" s="155" t="s">
        <v>17</v>
      </c>
      <c r="K7" s="353"/>
    </row>
    <row r="8" spans="1:11" x14ac:dyDescent="0.2">
      <c r="J8" s="363"/>
    </row>
    <row r="9" spans="1:11" x14ac:dyDescent="0.2">
      <c r="A9" s="82" t="s">
        <v>223</v>
      </c>
      <c r="B9" s="354"/>
      <c r="C9" s="354"/>
      <c r="D9" s="354"/>
      <c r="E9" s="354"/>
      <c r="F9" s="354"/>
      <c r="G9" s="354"/>
      <c r="H9" s="354"/>
      <c r="I9" s="354"/>
      <c r="J9" s="155" t="s">
        <v>18</v>
      </c>
      <c r="K9" s="353"/>
    </row>
    <row r="10" spans="1:11" x14ac:dyDescent="0.2">
      <c r="A10" s="82" t="s">
        <v>224</v>
      </c>
      <c r="B10" s="354"/>
      <c r="C10" s="354"/>
      <c r="D10" s="354"/>
      <c r="E10" s="354"/>
      <c r="F10" s="354"/>
      <c r="G10" s="354"/>
      <c r="H10" s="354"/>
      <c r="I10" s="354"/>
      <c r="J10" s="155" t="s">
        <v>18</v>
      </c>
      <c r="K10" s="353"/>
    </row>
    <row r="11" spans="1:11" x14ac:dyDescent="0.2">
      <c r="A11" s="82" t="s">
        <v>225</v>
      </c>
      <c r="B11" s="354"/>
      <c r="C11" s="354"/>
      <c r="D11" s="354"/>
      <c r="E11" s="354"/>
      <c r="F11" s="354"/>
      <c r="G11" s="354"/>
      <c r="H11" s="354"/>
      <c r="I11" s="354"/>
      <c r="J11" s="361"/>
    </row>
    <row r="12" spans="1:11" x14ac:dyDescent="0.2">
      <c r="A12" s="359" t="s">
        <v>219</v>
      </c>
      <c r="J12" s="155" t="s">
        <v>19</v>
      </c>
      <c r="K12" s="353"/>
    </row>
    <row r="13" spans="1:11" x14ac:dyDescent="0.2">
      <c r="A13" s="359" t="s">
        <v>299</v>
      </c>
      <c r="J13" s="155" t="s">
        <v>19</v>
      </c>
      <c r="K13" s="353"/>
    </row>
    <row r="14" spans="1:11" x14ac:dyDescent="0.2">
      <c r="J14" s="363"/>
    </row>
    <row r="15" spans="1:11" x14ac:dyDescent="0.2">
      <c r="A15" s="82" t="s">
        <v>226</v>
      </c>
      <c r="B15" s="354"/>
      <c r="C15" s="354"/>
      <c r="D15" s="354"/>
      <c r="E15" s="354"/>
      <c r="F15" s="354"/>
      <c r="G15" s="354"/>
      <c r="H15" s="354"/>
      <c r="I15" s="354"/>
      <c r="J15" s="361"/>
    </row>
    <row r="16" spans="1:11" x14ac:dyDescent="0.2">
      <c r="A16" s="359" t="s">
        <v>220</v>
      </c>
      <c r="J16" s="155" t="s">
        <v>20</v>
      </c>
      <c r="K16" s="353"/>
    </row>
    <row r="17" spans="1:11" x14ac:dyDescent="0.2">
      <c r="A17" s="359" t="s">
        <v>221</v>
      </c>
      <c r="J17" s="155" t="s">
        <v>20</v>
      </c>
      <c r="K17" s="353"/>
    </row>
    <row r="18" spans="1:11" x14ac:dyDescent="0.2">
      <c r="A18" s="91" t="s">
        <v>441</v>
      </c>
      <c r="J18" s="155" t="s">
        <v>20</v>
      </c>
      <c r="K18" s="353"/>
    </row>
    <row r="19" spans="1:11" x14ac:dyDescent="0.2">
      <c r="A19" s="91" t="s">
        <v>442</v>
      </c>
      <c r="J19" s="155" t="s">
        <v>20</v>
      </c>
      <c r="K19" s="353"/>
    </row>
    <row r="20" spans="1:11" x14ac:dyDescent="0.2">
      <c r="A20" s="359" t="s">
        <v>222</v>
      </c>
      <c r="J20" s="155" t="s">
        <v>20</v>
      </c>
      <c r="K20" s="353"/>
    </row>
    <row r="21" spans="1:11" x14ac:dyDescent="0.2">
      <c r="A21" s="91" t="s">
        <v>443</v>
      </c>
      <c r="J21" s="155" t="s">
        <v>20</v>
      </c>
      <c r="K21" s="353"/>
    </row>
    <row r="22" spans="1:11" x14ac:dyDescent="0.2">
      <c r="A22" s="360" t="s">
        <v>444</v>
      </c>
      <c r="J22" s="155" t="s">
        <v>20</v>
      </c>
      <c r="K22" s="353"/>
    </row>
    <row r="23" spans="1:11" x14ac:dyDescent="0.2">
      <c r="A23" s="360" t="s">
        <v>440</v>
      </c>
      <c r="J23" s="155" t="s">
        <v>20</v>
      </c>
      <c r="K23" s="353"/>
    </row>
    <row r="24" spans="1:11" x14ac:dyDescent="0.2">
      <c r="A24" s="91" t="s">
        <v>439</v>
      </c>
      <c r="J24" s="155" t="s">
        <v>20</v>
      </c>
      <c r="K24" s="353"/>
    </row>
    <row r="25" spans="1:11" x14ac:dyDescent="0.2">
      <c r="A25" s="91" t="s">
        <v>404</v>
      </c>
      <c r="J25" s="155" t="s">
        <v>20</v>
      </c>
      <c r="K25" s="353"/>
    </row>
    <row r="26" spans="1:11" x14ac:dyDescent="0.2">
      <c r="A26" s="359" t="s">
        <v>436</v>
      </c>
      <c r="B26" s="354"/>
      <c r="C26" s="354"/>
      <c r="D26" s="354"/>
      <c r="E26" s="354"/>
      <c r="F26" s="354"/>
      <c r="G26" s="354"/>
      <c r="H26" s="354"/>
      <c r="I26" s="354"/>
      <c r="J26" s="155" t="s">
        <v>20</v>
      </c>
      <c r="K26" s="353"/>
    </row>
    <row r="27" spans="1:11" s="354" customFormat="1" x14ac:dyDescent="0.2">
      <c r="A27" s="82"/>
      <c r="J27" s="363"/>
    </row>
    <row r="28" spans="1:11" x14ac:dyDescent="0.2">
      <c r="A28" s="82" t="s">
        <v>618</v>
      </c>
      <c r="B28" s="354"/>
      <c r="C28" s="354"/>
      <c r="D28" s="354"/>
      <c r="E28" s="354"/>
      <c r="F28" s="354"/>
      <c r="G28" s="354"/>
      <c r="H28" s="354"/>
      <c r="I28" s="354"/>
      <c r="J28" s="361"/>
    </row>
    <row r="29" spans="1:11" x14ac:dyDescent="0.2">
      <c r="A29" s="91" t="s">
        <v>867</v>
      </c>
      <c r="B29" s="354"/>
      <c r="C29" s="354"/>
      <c r="D29" s="354"/>
      <c r="E29" s="354"/>
      <c r="F29" s="354"/>
      <c r="G29" s="354"/>
      <c r="H29" s="354"/>
      <c r="I29" s="354"/>
      <c r="J29" s="467" t="s">
        <v>913</v>
      </c>
    </row>
    <row r="30" spans="1:11" x14ac:dyDescent="0.2">
      <c r="A30" s="91" t="s">
        <v>910</v>
      </c>
      <c r="J30" s="155" t="s">
        <v>21</v>
      </c>
      <c r="K30" s="353"/>
    </row>
    <row r="31" spans="1:11" x14ac:dyDescent="0.2">
      <c r="A31" s="91" t="s">
        <v>911</v>
      </c>
      <c r="J31" s="510" t="s">
        <v>21</v>
      </c>
      <c r="K31" s="353"/>
    </row>
    <row r="32" spans="1:11" x14ac:dyDescent="0.2">
      <c r="A32" s="91" t="s">
        <v>912</v>
      </c>
      <c r="J32" s="510" t="s">
        <v>21</v>
      </c>
      <c r="K32" s="353"/>
    </row>
    <row r="33" spans="1:11" x14ac:dyDescent="0.2">
      <c r="J33" s="363"/>
    </row>
    <row r="34" spans="1:11" s="354" customFormat="1" x14ac:dyDescent="0.2">
      <c r="A34" s="82" t="s">
        <v>619</v>
      </c>
      <c r="J34" s="363"/>
    </row>
    <row r="35" spans="1:11" s="354" customFormat="1" x14ac:dyDescent="0.2">
      <c r="A35" s="91" t="s">
        <v>620</v>
      </c>
      <c r="J35" s="363"/>
    </row>
    <row r="36" spans="1:11" s="354" customFormat="1" x14ac:dyDescent="0.2">
      <c r="A36" s="91" t="s">
        <v>621</v>
      </c>
      <c r="J36" s="155" t="s">
        <v>584</v>
      </c>
      <c r="K36" s="352"/>
    </row>
    <row r="37" spans="1:11" s="354" customFormat="1" x14ac:dyDescent="0.2">
      <c r="A37" s="91" t="s">
        <v>622</v>
      </c>
      <c r="J37" s="155" t="s">
        <v>585</v>
      </c>
      <c r="K37" s="352"/>
    </row>
    <row r="38" spans="1:11" s="354" customFormat="1" x14ac:dyDescent="0.2">
      <c r="J38" s="363"/>
    </row>
    <row r="39" spans="1:11" s="354" customFormat="1" x14ac:dyDescent="0.2">
      <c r="A39" s="91" t="s">
        <v>623</v>
      </c>
      <c r="J39" s="363"/>
    </row>
    <row r="40" spans="1:11" s="354" customFormat="1" x14ac:dyDescent="0.2">
      <c r="A40" s="91" t="s">
        <v>624</v>
      </c>
      <c r="J40" s="155" t="s">
        <v>586</v>
      </c>
      <c r="K40" s="352"/>
    </row>
    <row r="41" spans="1:11" x14ac:dyDescent="0.2">
      <c r="A41" s="91" t="s">
        <v>625</v>
      </c>
      <c r="B41" s="354"/>
      <c r="C41" s="354"/>
      <c r="D41" s="354"/>
      <c r="E41" s="354"/>
      <c r="F41" s="354"/>
      <c r="G41" s="354"/>
      <c r="H41" s="354"/>
      <c r="I41" s="354"/>
      <c r="J41" s="155" t="s">
        <v>192</v>
      </c>
      <c r="K41" s="353"/>
    </row>
    <row r="42" spans="1:11" x14ac:dyDescent="0.2">
      <c r="A42" s="91" t="s">
        <v>626</v>
      </c>
      <c r="J42" s="155" t="s">
        <v>22</v>
      </c>
      <c r="K42" s="353"/>
    </row>
    <row r="43" spans="1:11" x14ac:dyDescent="0.2">
      <c r="A43" s="91" t="s">
        <v>627</v>
      </c>
      <c r="J43" s="155" t="s">
        <v>23</v>
      </c>
      <c r="K43" s="353"/>
    </row>
    <row r="44" spans="1:11" x14ac:dyDescent="0.2">
      <c r="A44" s="91" t="s">
        <v>628</v>
      </c>
      <c r="J44" s="155" t="s">
        <v>587</v>
      </c>
      <c r="K44" s="353"/>
    </row>
    <row r="45" spans="1:11" x14ac:dyDescent="0.2">
      <c r="A45" s="91" t="s">
        <v>629</v>
      </c>
      <c r="I45" s="354"/>
      <c r="J45" s="155" t="s">
        <v>617</v>
      </c>
      <c r="K45" s="353"/>
    </row>
    <row r="46" spans="1:11" x14ac:dyDescent="0.2">
      <c r="J46" s="363"/>
    </row>
    <row r="47" spans="1:11" x14ac:dyDescent="0.2">
      <c r="A47" s="91" t="s">
        <v>630</v>
      </c>
      <c r="J47" s="363"/>
    </row>
    <row r="48" spans="1:11" x14ac:dyDescent="0.2">
      <c r="A48" s="91" t="s">
        <v>631</v>
      </c>
      <c r="J48" s="155" t="s">
        <v>588</v>
      </c>
      <c r="K48" s="353"/>
    </row>
    <row r="49" spans="1:11" x14ac:dyDescent="0.2">
      <c r="A49" s="91" t="s">
        <v>632</v>
      </c>
      <c r="J49" s="155" t="s">
        <v>589</v>
      </c>
      <c r="K49" s="353"/>
    </row>
    <row r="50" spans="1:11" x14ac:dyDescent="0.2">
      <c r="A50" s="91" t="s">
        <v>633</v>
      </c>
      <c r="J50" s="155" t="s">
        <v>590</v>
      </c>
      <c r="K50" s="353"/>
    </row>
    <row r="51" spans="1:11" x14ac:dyDescent="0.2">
      <c r="A51" s="91" t="s">
        <v>634</v>
      </c>
      <c r="J51" s="155" t="s">
        <v>591</v>
      </c>
      <c r="K51" s="353"/>
    </row>
    <row r="52" spans="1:11" x14ac:dyDescent="0.2">
      <c r="A52" s="91" t="s">
        <v>635</v>
      </c>
      <c r="J52" s="155" t="s">
        <v>592</v>
      </c>
      <c r="K52" s="353"/>
    </row>
    <row r="53" spans="1:11" hidden="1" x14ac:dyDescent="0.2">
      <c r="A53" s="91" t="s">
        <v>274</v>
      </c>
      <c r="J53" s="155" t="s">
        <v>593</v>
      </c>
      <c r="K53" s="353"/>
    </row>
    <row r="54" spans="1:11" x14ac:dyDescent="0.2">
      <c r="A54" s="91" t="s">
        <v>636</v>
      </c>
      <c r="J54" s="155" t="s">
        <v>594</v>
      </c>
      <c r="K54" s="353"/>
    </row>
    <row r="55" spans="1:11" x14ac:dyDescent="0.2">
      <c r="A55" s="91" t="s">
        <v>637</v>
      </c>
      <c r="J55" s="155" t="s">
        <v>616</v>
      </c>
      <c r="K55" s="353"/>
    </row>
    <row r="56" spans="1:11" x14ac:dyDescent="0.2">
      <c r="J56" s="363"/>
    </row>
    <row r="57" spans="1:11" x14ac:dyDescent="0.2">
      <c r="A57" s="91" t="s">
        <v>638</v>
      </c>
      <c r="J57" s="363"/>
    </row>
    <row r="58" spans="1:11" x14ac:dyDescent="0.2">
      <c r="A58" s="91" t="s">
        <v>639</v>
      </c>
      <c r="J58" s="155" t="s">
        <v>24</v>
      </c>
      <c r="K58" s="353"/>
    </row>
    <row r="59" spans="1:11" x14ac:dyDescent="0.2">
      <c r="A59" s="91" t="s">
        <v>640</v>
      </c>
      <c r="J59" s="155" t="s">
        <v>25</v>
      </c>
      <c r="K59" s="353"/>
    </row>
    <row r="60" spans="1:11" x14ac:dyDescent="0.2">
      <c r="J60" s="363"/>
    </row>
  </sheetData>
  <sheetProtection sheet="1" objects="1" scenarios="1" selectLockedCells="1"/>
  <customSheetViews>
    <customSheetView guid="{AFD003A8-502D-4A9E-A928-D54423FD02CD}" scale="80" showPageBreaks="1" printArea="1" hiddenRows="1" view="pageBreakPreview">
      <pane ySplit="2" topLeftCell="A3" activePane="bottomLeft" state="frozen"/>
      <selection pane="bottomLeft" activeCell="J4" sqref="J4"/>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phoneticPr fontId="2" type="noConversion"/>
  <hyperlinks>
    <hyperlink ref="J4" location="'Intro&amp;Application'!A5" display="Intro&amp;Application"/>
    <hyperlink ref="J5" location="'Intro&amp;Application'!A29" display="Intro&amp;Application"/>
    <hyperlink ref="J9" location="'Authority&amp;Synopsis'!D4" display="Authority&amp;Synopsis"/>
    <hyperlink ref="J10" location="'Authority&amp;Synopsis'!D31" display="Authority&amp;Synopsis"/>
    <hyperlink ref="J12" location="Summary!I9" display="Summary"/>
    <hyperlink ref="J13" location="Summary!I37" display="Summary"/>
    <hyperlink ref="J16" location="ApplicationGenInfo!C6" display="ApplicationGenInfo"/>
    <hyperlink ref="J17" location="ApplicationGenInfo!C14" display="ApplicationGenInfo"/>
    <hyperlink ref="J18" location="ApplicationGenInfo!D73" display="ApplicationGenInfo"/>
    <hyperlink ref="J19:J25" location="ApplicationGenInfo!A12" display="ApplicationGenInfo"/>
    <hyperlink ref="J25" location="ApplicationGenInfo!A345" display="ApplicationGenInfo"/>
    <hyperlink ref="J24" location="ApplicationGenInfo!E278" display="ApplicationGenInfo"/>
    <hyperlink ref="J23" location="ApplicationGenInfo!A243" display="ApplicationGenInfo"/>
    <hyperlink ref="J22" location="ApplicationGenInfo!A236" display="ApplicationGenInfo"/>
    <hyperlink ref="J21" location="ApplicationGenInfo!A224" display="ApplicationGenInfo"/>
    <hyperlink ref="J20" location="ApplicationGenInfo!E209" display="ApplicationGenInfo"/>
    <hyperlink ref="J19" location="ApplicationGenInfo!A142" display="ApplicationGenInfo"/>
    <hyperlink ref="J30" location="ExamDetails!I10" display="ExamDetails"/>
    <hyperlink ref="J41" location="Cold!C3" display="Cold"/>
    <hyperlink ref="J42" location="DryHeat!C3" display="DryHeat"/>
    <hyperlink ref="J43" location="DampHeat!C3" display="DampHeat"/>
    <hyperlink ref="J58" location="'Accuracy,r&amp;R-Calibration'!C3" display="Accuracy,r&amp;R-Calibration"/>
    <hyperlink ref="J59" location="'STS-Calibration'!C3" display="STS-Calibration"/>
    <hyperlink ref="J7" location="'Intro&amp;Application'!A79" display="Intro&amp;Application"/>
    <hyperlink ref="J26" location="ApplicationGenInfo!A411" display="ApplicationGenInfo"/>
    <hyperlink ref="J31" location="ExamDetails!B261" display="ExamDetails"/>
    <hyperlink ref="J32" location="ExamDetails!H511" display="ExamDetails"/>
    <hyperlink ref="J36" location="WarmUp!C3" display="WarmUp"/>
    <hyperlink ref="J37" location="DriftInstability!C3" display="DriftInstability"/>
    <hyperlink ref="J40" location="Levelling!C3" display="Levelling"/>
    <hyperlink ref="J44" location="VoltVariations!C3" display="VoltVariations"/>
    <hyperlink ref="J48" location="VoltDipsInterrupt!C3" display="VoltDipsInterrupt"/>
    <hyperlink ref="J49" location="BurstsMains!C3" display="BurstsMains"/>
    <hyperlink ref="J50" location="'RadiatedRF,EMFields'!C3" display="RadiatedRF,EMFields"/>
    <hyperlink ref="J51" location="'ConductedRF,EMFields'!C3" display="ConductedRF,EMFields"/>
    <hyperlink ref="J52" location="ElecDischarges!C3" display="ElecDischarges"/>
    <hyperlink ref="J53" location="MechShock!C3" display="MechShock"/>
    <hyperlink ref="J54" location="StorageTemp!C3" display="StorageTemp"/>
    <hyperlink ref="J55" location="RandVibration!C3" display="RandVibration"/>
    <hyperlink ref="J45" location="BatteryV!C3" display="BatteryV"/>
    <hyperlink ref="J29" location="SpecConfirm!A1" display="SpecConfirm"/>
  </hyperlinks>
  <pageMargins left="0.78740157480314965" right="0.39370078740157483" top="0.59055118110236227" bottom="0.59055118110236227" header="0.39370078740157483" footer="0.39370078740157483"/>
  <pageSetup paperSize="9" scale="96"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J46"/>
  <sheetViews>
    <sheetView tabSelected="1" view="pageBreakPreview" zoomScale="80" zoomScaleNormal="80" zoomScaleSheetLayoutView="80" workbookViewId="0">
      <pane ySplit="2" topLeftCell="A24" activePane="bottomLeft" state="frozen"/>
      <selection activeCell="K43" sqref="K43"/>
      <selection pane="bottomLeft" activeCell="K43" sqref="K43"/>
    </sheetView>
  </sheetViews>
  <sheetFormatPr defaultRowHeight="14.25" x14ac:dyDescent="0.2"/>
  <cols>
    <col min="1" max="16384" width="9.140625" style="7"/>
  </cols>
  <sheetData>
    <row r="2" spans="1:10" ht="15" x14ac:dyDescent="0.25">
      <c r="A2" s="11" t="s">
        <v>229</v>
      </c>
    </row>
    <row r="3" spans="1:10" x14ac:dyDescent="0.2">
      <c r="J3" s="13"/>
    </row>
    <row r="4" spans="1:10" x14ac:dyDescent="0.2">
      <c r="A4" s="533" t="s">
        <v>241</v>
      </c>
      <c r="B4" s="533"/>
      <c r="C4" s="545"/>
      <c r="D4" s="530"/>
      <c r="E4" s="531"/>
      <c r="F4" s="531"/>
      <c r="G4" s="531"/>
      <c r="H4" s="531"/>
      <c r="I4" s="531"/>
      <c r="J4" s="532"/>
    </row>
    <row r="5" spans="1:10" s="9" customFormat="1" ht="6.75" x14ac:dyDescent="0.15">
      <c r="A5" s="16"/>
      <c r="B5" s="16"/>
      <c r="C5" s="16"/>
      <c r="D5" s="17"/>
      <c r="E5" s="17"/>
      <c r="F5" s="17"/>
      <c r="G5" s="17"/>
      <c r="H5" s="17"/>
      <c r="I5" s="17"/>
      <c r="J5" s="17"/>
    </row>
    <row r="6" spans="1:10" x14ac:dyDescent="0.2">
      <c r="A6" s="533" t="s">
        <v>231</v>
      </c>
      <c r="B6" s="533"/>
      <c r="C6" s="545"/>
      <c r="D6" s="521"/>
      <c r="E6" s="522"/>
      <c r="F6" s="522"/>
      <c r="G6" s="522"/>
      <c r="H6" s="522"/>
      <c r="I6" s="522"/>
      <c r="J6" s="523"/>
    </row>
    <row r="7" spans="1:10" x14ac:dyDescent="0.2">
      <c r="A7" s="14"/>
      <c r="B7" s="14"/>
      <c r="C7" s="15"/>
      <c r="D7" s="524"/>
      <c r="E7" s="525"/>
      <c r="F7" s="525"/>
      <c r="G7" s="525"/>
      <c r="H7" s="525"/>
      <c r="I7" s="525"/>
      <c r="J7" s="526"/>
    </row>
    <row r="8" spans="1:10" x14ac:dyDescent="0.2">
      <c r="A8" s="14"/>
      <c r="B8" s="14"/>
      <c r="C8" s="15"/>
      <c r="D8" s="527"/>
      <c r="E8" s="528"/>
      <c r="F8" s="528"/>
      <c r="G8" s="528"/>
      <c r="H8" s="528"/>
      <c r="I8" s="528"/>
      <c r="J8" s="529"/>
    </row>
    <row r="9" spans="1:10" s="9" customFormat="1" ht="6.75" x14ac:dyDescent="0.15">
      <c r="A9" s="16"/>
      <c r="B9" s="16"/>
      <c r="C9" s="16"/>
      <c r="D9" s="17"/>
      <c r="E9" s="17"/>
      <c r="F9" s="17"/>
      <c r="G9" s="17"/>
      <c r="H9" s="17"/>
      <c r="I9" s="17"/>
      <c r="J9" s="17"/>
    </row>
    <row r="10" spans="1:10" x14ac:dyDescent="0.2">
      <c r="A10" s="533" t="s">
        <v>232</v>
      </c>
      <c r="B10" s="533"/>
      <c r="C10" s="545"/>
      <c r="D10" s="530"/>
      <c r="E10" s="531"/>
      <c r="F10" s="531"/>
      <c r="G10" s="531"/>
      <c r="H10" s="531"/>
      <c r="I10" s="531"/>
      <c r="J10" s="532"/>
    </row>
    <row r="11" spans="1:10" s="9" customFormat="1" ht="6.75" x14ac:dyDescent="0.15">
      <c r="A11" s="16"/>
      <c r="B11" s="16"/>
      <c r="C11" s="16"/>
      <c r="D11" s="17"/>
      <c r="E11" s="17"/>
      <c r="F11" s="17"/>
      <c r="G11" s="17"/>
      <c r="H11" s="17"/>
      <c r="I11" s="17"/>
      <c r="J11" s="17"/>
    </row>
    <row r="12" spans="1:10" x14ac:dyDescent="0.2">
      <c r="A12" s="533" t="s">
        <v>233</v>
      </c>
      <c r="B12" s="533"/>
      <c r="C12" s="545"/>
      <c r="D12" s="530"/>
      <c r="E12" s="531"/>
      <c r="F12" s="531"/>
      <c r="G12" s="531"/>
      <c r="H12" s="531"/>
      <c r="I12" s="531"/>
      <c r="J12" s="532"/>
    </row>
    <row r="13" spans="1:10" s="9" customFormat="1" ht="6.75" x14ac:dyDescent="0.15">
      <c r="A13" s="16"/>
      <c r="B13" s="16"/>
      <c r="C13" s="16"/>
      <c r="D13" s="17"/>
      <c r="E13" s="17"/>
      <c r="F13" s="17"/>
      <c r="G13" s="18"/>
      <c r="H13" s="17"/>
      <c r="I13" s="17"/>
      <c r="J13" s="17"/>
    </row>
    <row r="14" spans="1:10" x14ac:dyDescent="0.2">
      <c r="A14" s="533" t="s">
        <v>234</v>
      </c>
      <c r="B14" s="533"/>
      <c r="C14" s="545"/>
      <c r="D14" s="546"/>
      <c r="E14" s="531"/>
      <c r="F14" s="532"/>
      <c r="G14" s="19" t="s">
        <v>237</v>
      </c>
      <c r="H14" s="546"/>
      <c r="I14" s="531"/>
      <c r="J14" s="532"/>
    </row>
    <row r="15" spans="1:10" s="9" customFormat="1" ht="6.75" x14ac:dyDescent="0.15">
      <c r="A15" s="16"/>
      <c r="B15" s="16"/>
      <c r="C15" s="16"/>
      <c r="D15" s="18"/>
      <c r="E15" s="18"/>
      <c r="F15" s="18"/>
      <c r="G15" s="20"/>
      <c r="H15" s="18"/>
      <c r="I15" s="18"/>
      <c r="J15" s="18"/>
    </row>
    <row r="16" spans="1:10" x14ac:dyDescent="0.2">
      <c r="A16" s="533" t="s">
        <v>235</v>
      </c>
      <c r="B16" s="533"/>
      <c r="C16" s="533"/>
      <c r="D16" s="546"/>
      <c r="E16" s="531"/>
      <c r="F16" s="532"/>
      <c r="G16" s="21"/>
      <c r="H16" s="21"/>
      <c r="I16" s="21"/>
      <c r="J16" s="21"/>
    </row>
    <row r="17" spans="1:10" s="9" customFormat="1" ht="6.75" x14ac:dyDescent="0.15">
      <c r="A17" s="16"/>
      <c r="B17" s="16"/>
      <c r="C17" s="16"/>
      <c r="D17" s="22"/>
      <c r="E17" s="22"/>
      <c r="F17" s="22"/>
      <c r="G17" s="22"/>
      <c r="H17" s="22"/>
      <c r="I17" s="22"/>
      <c r="J17" s="22"/>
    </row>
    <row r="18" spans="1:10" x14ac:dyDescent="0.2">
      <c r="A18" s="533" t="s">
        <v>238</v>
      </c>
      <c r="B18" s="533"/>
      <c r="C18" s="545"/>
      <c r="D18" s="530"/>
      <c r="E18" s="531"/>
      <c r="F18" s="531"/>
      <c r="G18" s="531"/>
      <c r="H18" s="531"/>
      <c r="I18" s="531"/>
      <c r="J18" s="532"/>
    </row>
    <row r="19" spans="1:10" s="9" customFormat="1" ht="6.75" x14ac:dyDescent="0.15">
      <c r="A19" s="16"/>
      <c r="B19" s="16"/>
      <c r="C19" s="16"/>
      <c r="D19" s="17"/>
      <c r="E19" s="17"/>
      <c r="F19" s="17"/>
      <c r="G19" s="17"/>
      <c r="H19" s="17"/>
      <c r="I19" s="17"/>
      <c r="J19" s="17"/>
    </row>
    <row r="20" spans="1:10" x14ac:dyDescent="0.2">
      <c r="A20" s="533" t="s">
        <v>239</v>
      </c>
      <c r="B20" s="533"/>
      <c r="C20" s="545"/>
      <c r="D20" s="536"/>
      <c r="E20" s="537"/>
      <c r="F20" s="537"/>
      <c r="G20" s="537"/>
      <c r="H20" s="537"/>
      <c r="I20" s="537"/>
      <c r="J20" s="538"/>
    </row>
    <row r="21" spans="1:10" x14ac:dyDescent="0.2">
      <c r="A21" s="14"/>
      <c r="B21" s="14"/>
      <c r="C21" s="15"/>
      <c r="D21" s="542"/>
      <c r="E21" s="543"/>
      <c r="F21" s="543"/>
      <c r="G21" s="543"/>
      <c r="H21" s="543"/>
      <c r="I21" s="543"/>
      <c r="J21" s="544"/>
    </row>
    <row r="22" spans="1:10" s="9" customFormat="1" ht="6.75" x14ac:dyDescent="0.15">
      <c r="A22" s="16"/>
      <c r="B22" s="16"/>
      <c r="C22" s="16"/>
      <c r="D22" s="17"/>
      <c r="E22" s="17"/>
      <c r="F22" s="17"/>
      <c r="G22" s="17"/>
      <c r="H22" s="17"/>
      <c r="I22" s="17"/>
      <c r="J22" s="17"/>
    </row>
    <row r="23" spans="1:10" x14ac:dyDescent="0.2">
      <c r="A23" s="533" t="s">
        <v>236</v>
      </c>
      <c r="B23" s="533"/>
      <c r="C23" s="545"/>
      <c r="D23" s="536"/>
      <c r="E23" s="537"/>
      <c r="F23" s="537"/>
      <c r="G23" s="537"/>
      <c r="H23" s="537"/>
      <c r="I23" s="537"/>
      <c r="J23" s="538"/>
    </row>
    <row r="24" spans="1:10" x14ac:dyDescent="0.2">
      <c r="A24" s="14"/>
      <c r="B24" s="14"/>
      <c r="C24" s="15"/>
      <c r="D24" s="539"/>
      <c r="E24" s="540"/>
      <c r="F24" s="540"/>
      <c r="G24" s="540"/>
      <c r="H24" s="540"/>
      <c r="I24" s="540"/>
      <c r="J24" s="541"/>
    </row>
    <row r="25" spans="1:10" x14ac:dyDescent="0.2">
      <c r="A25" s="14"/>
      <c r="B25" s="14"/>
      <c r="C25" s="15"/>
      <c r="D25" s="542"/>
      <c r="E25" s="543"/>
      <c r="F25" s="543"/>
      <c r="G25" s="543"/>
      <c r="H25" s="543"/>
      <c r="I25" s="543"/>
      <c r="J25" s="544"/>
    </row>
    <row r="27" spans="1:10" ht="15" x14ac:dyDescent="0.25">
      <c r="A27" s="11" t="s">
        <v>245</v>
      </c>
    </row>
    <row r="29" spans="1:10" x14ac:dyDescent="0.2">
      <c r="A29" s="7" t="s">
        <v>242</v>
      </c>
    </row>
    <row r="30" spans="1:10" s="9" customFormat="1" ht="6.75" x14ac:dyDescent="0.15">
      <c r="A30" s="16"/>
      <c r="B30" s="16"/>
      <c r="C30" s="16"/>
      <c r="D30" s="22"/>
      <c r="E30" s="22"/>
      <c r="F30" s="20"/>
      <c r="G30" s="20"/>
      <c r="H30" s="20"/>
      <c r="I30" s="20"/>
      <c r="J30" s="20"/>
    </row>
    <row r="31" spans="1:10" x14ac:dyDescent="0.2">
      <c r="D31" s="534"/>
      <c r="E31" s="535"/>
      <c r="F31" s="21" t="s">
        <v>153</v>
      </c>
      <c r="G31" s="21"/>
      <c r="H31" s="21"/>
      <c r="I31" s="21"/>
      <c r="J31" s="21"/>
    </row>
    <row r="32" spans="1:10" s="9" customFormat="1" ht="6.75" x14ac:dyDescent="0.15">
      <c r="A32" s="16"/>
      <c r="B32" s="16"/>
      <c r="C32" s="16"/>
      <c r="D32" s="18"/>
      <c r="E32" s="18"/>
      <c r="F32" s="20"/>
      <c r="G32" s="20"/>
      <c r="H32" s="20"/>
      <c r="I32" s="20"/>
      <c r="J32" s="20"/>
    </row>
    <row r="33" spans="1:10" x14ac:dyDescent="0.2">
      <c r="A33" s="7" t="s">
        <v>240</v>
      </c>
    </row>
    <row r="34" spans="1:10" x14ac:dyDescent="0.2">
      <c r="A34" s="521"/>
      <c r="B34" s="522"/>
      <c r="C34" s="522"/>
      <c r="D34" s="522"/>
      <c r="E34" s="522"/>
      <c r="F34" s="522"/>
      <c r="G34" s="522"/>
      <c r="H34" s="522"/>
      <c r="I34" s="522"/>
      <c r="J34" s="523"/>
    </row>
    <row r="35" spans="1:10" x14ac:dyDescent="0.2">
      <c r="A35" s="524"/>
      <c r="B35" s="525"/>
      <c r="C35" s="525"/>
      <c r="D35" s="525"/>
      <c r="E35" s="525"/>
      <c r="F35" s="525"/>
      <c r="G35" s="525"/>
      <c r="H35" s="525"/>
      <c r="I35" s="525"/>
      <c r="J35" s="526"/>
    </row>
    <row r="36" spans="1:10" x14ac:dyDescent="0.2">
      <c r="A36" s="524"/>
      <c r="B36" s="525"/>
      <c r="C36" s="525"/>
      <c r="D36" s="525"/>
      <c r="E36" s="525"/>
      <c r="F36" s="525"/>
      <c r="G36" s="525"/>
      <c r="H36" s="525"/>
      <c r="I36" s="525"/>
      <c r="J36" s="526"/>
    </row>
    <row r="37" spans="1:10" x14ac:dyDescent="0.2">
      <c r="A37" s="524"/>
      <c r="B37" s="525"/>
      <c r="C37" s="525"/>
      <c r="D37" s="525"/>
      <c r="E37" s="525"/>
      <c r="F37" s="525"/>
      <c r="G37" s="525"/>
      <c r="H37" s="525"/>
      <c r="I37" s="525"/>
      <c r="J37" s="526"/>
    </row>
    <row r="38" spans="1:10" x14ac:dyDescent="0.2">
      <c r="A38" s="524"/>
      <c r="B38" s="525"/>
      <c r="C38" s="525"/>
      <c r="D38" s="525"/>
      <c r="E38" s="525"/>
      <c r="F38" s="525"/>
      <c r="G38" s="525"/>
      <c r="H38" s="525"/>
      <c r="I38" s="525"/>
      <c r="J38" s="526"/>
    </row>
    <row r="39" spans="1:10" x14ac:dyDescent="0.2">
      <c r="A39" s="524"/>
      <c r="B39" s="525"/>
      <c r="C39" s="525"/>
      <c r="D39" s="525"/>
      <c r="E39" s="525"/>
      <c r="F39" s="525"/>
      <c r="G39" s="525"/>
      <c r="H39" s="525"/>
      <c r="I39" s="525"/>
      <c r="J39" s="526"/>
    </row>
    <row r="40" spans="1:10" x14ac:dyDescent="0.2">
      <c r="A40" s="524"/>
      <c r="B40" s="525"/>
      <c r="C40" s="525"/>
      <c r="D40" s="525"/>
      <c r="E40" s="525"/>
      <c r="F40" s="525"/>
      <c r="G40" s="525"/>
      <c r="H40" s="525"/>
      <c r="I40" s="525"/>
      <c r="J40" s="526"/>
    </row>
    <row r="41" spans="1:10" x14ac:dyDescent="0.2">
      <c r="A41" s="524"/>
      <c r="B41" s="525"/>
      <c r="C41" s="525"/>
      <c r="D41" s="525"/>
      <c r="E41" s="525"/>
      <c r="F41" s="525"/>
      <c r="G41" s="525"/>
      <c r="H41" s="525"/>
      <c r="I41" s="525"/>
      <c r="J41" s="526"/>
    </row>
    <row r="42" spans="1:10" x14ac:dyDescent="0.2">
      <c r="A42" s="524"/>
      <c r="B42" s="525"/>
      <c r="C42" s="525"/>
      <c r="D42" s="525"/>
      <c r="E42" s="525"/>
      <c r="F42" s="525"/>
      <c r="G42" s="525"/>
      <c r="H42" s="525"/>
      <c r="I42" s="525"/>
      <c r="J42" s="526"/>
    </row>
    <row r="43" spans="1:10" x14ac:dyDescent="0.2">
      <c r="A43" s="524"/>
      <c r="B43" s="525"/>
      <c r="C43" s="525"/>
      <c r="D43" s="525"/>
      <c r="E43" s="525"/>
      <c r="F43" s="525"/>
      <c r="G43" s="525"/>
      <c r="H43" s="525"/>
      <c r="I43" s="525"/>
      <c r="J43" s="526"/>
    </row>
    <row r="44" spans="1:10" x14ac:dyDescent="0.2">
      <c r="A44" s="524"/>
      <c r="B44" s="525"/>
      <c r="C44" s="525"/>
      <c r="D44" s="525"/>
      <c r="E44" s="525"/>
      <c r="F44" s="525"/>
      <c r="G44" s="525"/>
      <c r="H44" s="525"/>
      <c r="I44" s="525"/>
      <c r="J44" s="526"/>
    </row>
    <row r="45" spans="1:10" x14ac:dyDescent="0.2">
      <c r="A45" s="524"/>
      <c r="B45" s="525"/>
      <c r="C45" s="525"/>
      <c r="D45" s="525"/>
      <c r="E45" s="525"/>
      <c r="F45" s="525"/>
      <c r="G45" s="525"/>
      <c r="H45" s="525"/>
      <c r="I45" s="525"/>
      <c r="J45" s="526"/>
    </row>
    <row r="46" spans="1:10" x14ac:dyDescent="0.2">
      <c r="A46" s="527"/>
      <c r="B46" s="528"/>
      <c r="C46" s="528"/>
      <c r="D46" s="528"/>
      <c r="E46" s="528"/>
      <c r="F46" s="528"/>
      <c r="G46" s="528"/>
      <c r="H46" s="528"/>
      <c r="I46" s="528"/>
      <c r="J46" s="529"/>
    </row>
  </sheetData>
  <sheetProtection sheet="1" objects="1" scenarios="1" selectLockedCells="1"/>
  <customSheetViews>
    <customSheetView guid="{AFD003A8-502D-4A9E-A928-D54423FD02CD}" scale="80" showPageBreaks="1" printArea="1" view="pageBreakPreview">
      <pane ySplit="2" topLeftCell="A3" activePane="bottomLeft" state="frozen"/>
      <selection pane="bottomLeft" activeCell="N47" sqref="N47:N52"/>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21">
    <mergeCell ref="A6:C6"/>
    <mergeCell ref="A10:C10"/>
    <mergeCell ref="A14:C14"/>
    <mergeCell ref="D16:F16"/>
    <mergeCell ref="D18:J18"/>
    <mergeCell ref="A34:J46"/>
    <mergeCell ref="D4:J4"/>
    <mergeCell ref="D6:J8"/>
    <mergeCell ref="D10:J10"/>
    <mergeCell ref="D12:J12"/>
    <mergeCell ref="A16:C16"/>
    <mergeCell ref="D31:E31"/>
    <mergeCell ref="D23:J25"/>
    <mergeCell ref="A23:C23"/>
    <mergeCell ref="H14:J14"/>
    <mergeCell ref="D20:J21"/>
    <mergeCell ref="D14:F14"/>
    <mergeCell ref="A20:C20"/>
    <mergeCell ref="A4:C4"/>
    <mergeCell ref="A18:C18"/>
    <mergeCell ref="A12:C12"/>
  </mergeCells>
  <phoneticPr fontId="2" type="noConversion"/>
  <dataValidations count="3">
    <dataValidation type="date" operator="lessThan" allowBlank="1" showInputMessage="1" showErrorMessage="1" sqref="D14:F14 D16:F16">
      <formula1>H14</formula1>
    </dataValidation>
    <dataValidation type="date" allowBlank="1" showInputMessage="1" showErrorMessage="1" sqref="H14:J14">
      <formula1>D14</formula1>
      <formula2>D16</formula2>
    </dataValidation>
    <dataValidation type="list" allowBlank="1" showInputMessage="1" showErrorMessage="1" sqref="D31:E31">
      <formula1>PassOrFail</formula1>
    </dataValidation>
  </dataValidations>
  <pageMargins left="0.78740157480314965" right="0.39370078740157483" top="0.59055118110236227" bottom="0.59055118110236227" header="0.39370078740157483" footer="0.39370078740157483"/>
  <pageSetup paperSize="9" scale="96"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J80"/>
  <sheetViews>
    <sheetView tabSelected="1" view="pageBreakPreview" zoomScale="80" zoomScaleNormal="100" zoomScaleSheetLayoutView="80" workbookViewId="0">
      <pane ySplit="2" topLeftCell="A45" activePane="bottomLeft" state="frozen"/>
      <selection activeCell="K43" sqref="K43"/>
      <selection pane="bottomLeft" activeCell="K43" sqref="K43"/>
    </sheetView>
  </sheetViews>
  <sheetFormatPr defaultRowHeight="14.25" x14ac:dyDescent="0.2"/>
  <cols>
    <col min="1" max="1" width="6.28515625" style="10" customWidth="1"/>
    <col min="2" max="7" width="9.140625" style="10"/>
    <col min="8" max="8" width="6.28515625" style="2" customWidth="1"/>
    <col min="9" max="9" width="9.140625" style="10"/>
    <col min="10" max="10" width="14.85546875" style="10" customWidth="1"/>
    <col min="11" max="16384" width="9.140625" style="10"/>
  </cols>
  <sheetData>
    <row r="1" spans="1:10" x14ac:dyDescent="0.2">
      <c r="A1" s="435"/>
      <c r="B1" s="435"/>
      <c r="C1" s="435"/>
      <c r="D1" s="435"/>
      <c r="E1" s="435"/>
      <c r="F1" s="435"/>
      <c r="G1" s="435"/>
      <c r="H1" s="435"/>
      <c r="I1" s="435"/>
      <c r="J1" s="435"/>
    </row>
    <row r="2" spans="1:10" ht="15" x14ac:dyDescent="0.25">
      <c r="A2" s="436" t="s">
        <v>244</v>
      </c>
      <c r="B2" s="435"/>
      <c r="C2" s="435"/>
      <c r="D2" s="435"/>
      <c r="E2" s="435"/>
      <c r="F2" s="435"/>
      <c r="G2" s="435"/>
      <c r="H2" s="435"/>
      <c r="I2" s="435"/>
      <c r="J2" s="435"/>
    </row>
    <row r="3" spans="1:10" x14ac:dyDescent="0.2">
      <c r="A3" s="435"/>
      <c r="B3" s="435"/>
      <c r="C3" s="435"/>
      <c r="D3" s="435"/>
      <c r="E3" s="435"/>
      <c r="F3" s="435"/>
      <c r="G3" s="435"/>
      <c r="H3" s="435"/>
      <c r="I3" s="435"/>
      <c r="J3" s="24"/>
    </row>
    <row r="4" spans="1:10" ht="15" x14ac:dyDescent="0.25">
      <c r="A4" s="436" t="s">
        <v>246</v>
      </c>
      <c r="B4" s="435"/>
      <c r="C4" s="435"/>
      <c r="D4" s="435"/>
      <c r="E4" s="435"/>
      <c r="F4" s="435"/>
      <c r="G4" s="435"/>
      <c r="H4" s="435"/>
      <c r="I4" s="435"/>
      <c r="J4" s="24"/>
    </row>
    <row r="5" spans="1:10" ht="6.75" customHeight="1" x14ac:dyDescent="0.2">
      <c r="A5" s="437"/>
      <c r="B5" s="437"/>
      <c r="C5" s="438"/>
      <c r="D5" s="439"/>
      <c r="E5" s="439"/>
      <c r="F5" s="439"/>
      <c r="G5" s="439"/>
      <c r="H5" s="439"/>
      <c r="I5" s="440"/>
      <c r="J5" s="441"/>
    </row>
    <row r="6" spans="1:10" x14ac:dyDescent="0.2">
      <c r="A6" s="172" t="s">
        <v>951</v>
      </c>
      <c r="B6" s="437"/>
      <c r="C6" s="438"/>
      <c r="D6" s="439"/>
      <c r="E6" s="439"/>
      <c r="F6" s="439"/>
      <c r="G6" s="439"/>
      <c r="H6" s="439"/>
      <c r="I6" s="440"/>
      <c r="J6" s="441"/>
    </row>
    <row r="7" spans="1:10" ht="6.75" customHeight="1" x14ac:dyDescent="0.2">
      <c r="A7" s="437"/>
      <c r="B7" s="437"/>
      <c r="C7" s="438"/>
      <c r="D7" s="439"/>
      <c r="E7" s="439"/>
      <c r="F7" s="439"/>
      <c r="G7" s="439"/>
      <c r="H7" s="439"/>
      <c r="I7" s="440"/>
      <c r="J7" s="441"/>
    </row>
    <row r="8" spans="1:10" ht="15" x14ac:dyDescent="0.25">
      <c r="A8" s="553" t="s">
        <v>298</v>
      </c>
      <c r="B8" s="554"/>
      <c r="C8" s="554"/>
      <c r="D8" s="554"/>
      <c r="E8" s="554"/>
      <c r="F8" s="554"/>
      <c r="G8" s="554"/>
      <c r="H8" s="555"/>
      <c r="I8" s="25" t="s">
        <v>391</v>
      </c>
      <c r="J8" s="25" t="s">
        <v>578</v>
      </c>
    </row>
    <row r="9" spans="1:10" x14ac:dyDescent="0.2">
      <c r="A9" s="425">
        <v>3</v>
      </c>
      <c r="B9" s="426" t="s">
        <v>754</v>
      </c>
      <c r="C9" s="26"/>
      <c r="D9" s="26"/>
      <c r="E9" s="26"/>
      <c r="F9" s="26"/>
      <c r="G9" s="26"/>
      <c r="H9" s="27"/>
      <c r="I9" s="187"/>
      <c r="J9" s="351"/>
    </row>
    <row r="10" spans="1:10" ht="14.25" customHeight="1" x14ac:dyDescent="0.2">
      <c r="A10" s="425">
        <v>4</v>
      </c>
      <c r="B10" s="550" t="s">
        <v>247</v>
      </c>
      <c r="C10" s="551"/>
      <c r="D10" s="551"/>
      <c r="E10" s="551"/>
      <c r="F10" s="551"/>
      <c r="G10" s="551"/>
      <c r="H10" s="551"/>
      <c r="I10" s="551"/>
      <c r="J10" s="552"/>
    </row>
    <row r="11" spans="1:10" ht="15.75" x14ac:dyDescent="0.3">
      <c r="A11" s="425">
        <v>4.0999999999999996</v>
      </c>
      <c r="B11" s="426" t="s">
        <v>755</v>
      </c>
      <c r="C11" s="26"/>
      <c r="D11" s="26"/>
      <c r="E11" s="26"/>
      <c r="F11" s="26"/>
      <c r="G11" s="26"/>
      <c r="H11" s="26"/>
      <c r="I11" s="187"/>
      <c r="J11" s="351"/>
    </row>
    <row r="12" spans="1:10" x14ac:dyDescent="0.2">
      <c r="A12" s="425">
        <v>4.2</v>
      </c>
      <c r="B12" s="426" t="s">
        <v>756</v>
      </c>
      <c r="C12" s="26"/>
      <c r="D12" s="26"/>
      <c r="E12" s="26"/>
      <c r="F12" s="26"/>
      <c r="G12" s="26"/>
      <c r="H12" s="26"/>
      <c r="I12" s="187"/>
      <c r="J12" s="351"/>
    </row>
    <row r="13" spans="1:10" x14ac:dyDescent="0.2">
      <c r="A13" s="425">
        <v>4.3</v>
      </c>
      <c r="B13" s="426" t="s">
        <v>757</v>
      </c>
      <c r="C13" s="26"/>
      <c r="D13" s="26"/>
      <c r="E13" s="26"/>
      <c r="F13" s="26"/>
      <c r="G13" s="26"/>
      <c r="H13" s="26"/>
      <c r="I13" s="187"/>
      <c r="J13" s="351"/>
    </row>
    <row r="14" spans="1:10" x14ac:dyDescent="0.2">
      <c r="A14" s="425">
        <v>4.4000000000000004</v>
      </c>
      <c r="B14" s="426" t="s">
        <v>758</v>
      </c>
      <c r="C14" s="26"/>
      <c r="D14" s="26"/>
      <c r="E14" s="26"/>
      <c r="F14" s="26"/>
      <c r="G14" s="26"/>
      <c r="H14" s="27"/>
      <c r="I14" s="187"/>
      <c r="J14" s="351"/>
    </row>
    <row r="15" spans="1:10" x14ac:dyDescent="0.2">
      <c r="A15" s="425">
        <v>4.5</v>
      </c>
      <c r="B15" s="426" t="s">
        <v>759</v>
      </c>
      <c r="C15" s="26"/>
      <c r="D15" s="26"/>
      <c r="E15" s="26"/>
      <c r="F15" s="26"/>
      <c r="G15" s="26"/>
      <c r="H15" s="27"/>
      <c r="I15" s="187"/>
      <c r="J15" s="351"/>
    </row>
    <row r="16" spans="1:10" x14ac:dyDescent="0.2">
      <c r="A16" s="425">
        <v>4.7</v>
      </c>
      <c r="B16" s="426" t="s">
        <v>249</v>
      </c>
      <c r="C16" s="26"/>
      <c r="D16" s="26"/>
      <c r="E16" s="26"/>
      <c r="F16" s="26"/>
      <c r="G16" s="26"/>
      <c r="H16" s="27"/>
      <c r="I16" s="187"/>
      <c r="J16" s="556" t="s">
        <v>579</v>
      </c>
    </row>
    <row r="17" spans="1:10" x14ac:dyDescent="0.2">
      <c r="A17" s="425">
        <v>4.8</v>
      </c>
      <c r="B17" s="426" t="s">
        <v>250</v>
      </c>
      <c r="C17" s="26"/>
      <c r="D17" s="26"/>
      <c r="E17" s="26"/>
      <c r="F17" s="26"/>
      <c r="G17" s="26"/>
      <c r="H17" s="27"/>
      <c r="I17" s="187"/>
      <c r="J17" s="557"/>
    </row>
    <row r="18" spans="1:10" x14ac:dyDescent="0.2">
      <c r="A18" s="425">
        <v>4.9000000000000004</v>
      </c>
      <c r="B18" s="426" t="s">
        <v>251</v>
      </c>
      <c r="C18" s="26"/>
      <c r="D18" s="26"/>
      <c r="E18" s="26"/>
      <c r="F18" s="26"/>
      <c r="G18" s="26"/>
      <c r="H18" s="27"/>
      <c r="I18" s="187"/>
      <c r="J18" s="558"/>
    </row>
    <row r="19" spans="1:10" ht="14.25" customHeight="1" x14ac:dyDescent="0.2">
      <c r="A19" s="427">
        <v>5</v>
      </c>
      <c r="B19" s="550" t="s">
        <v>252</v>
      </c>
      <c r="C19" s="551"/>
      <c r="D19" s="551"/>
      <c r="E19" s="551"/>
      <c r="F19" s="551"/>
      <c r="G19" s="551"/>
      <c r="H19" s="551"/>
      <c r="I19" s="551"/>
      <c r="J19" s="552"/>
    </row>
    <row r="20" spans="1:10" ht="14.25" customHeight="1" x14ac:dyDescent="0.2">
      <c r="A20" s="427">
        <v>5.0999999999999996</v>
      </c>
      <c r="B20" s="428" t="s">
        <v>253</v>
      </c>
      <c r="C20" s="28"/>
      <c r="D20" s="28"/>
      <c r="E20" s="28"/>
      <c r="F20" s="28"/>
      <c r="G20" s="28"/>
      <c r="H20" s="29"/>
      <c r="I20" s="187"/>
      <c r="J20" s="351"/>
    </row>
    <row r="21" spans="1:10" ht="14.25" customHeight="1" x14ac:dyDescent="0.2">
      <c r="A21" s="427">
        <v>5.2</v>
      </c>
      <c r="B21" s="428" t="s">
        <v>760</v>
      </c>
      <c r="C21" s="28"/>
      <c r="D21" s="28"/>
      <c r="E21" s="28"/>
      <c r="F21" s="28"/>
      <c r="G21" s="28"/>
      <c r="H21" s="29"/>
      <c r="I21" s="187"/>
      <c r="J21" s="351"/>
    </row>
    <row r="22" spans="1:10" ht="14.25" customHeight="1" x14ac:dyDescent="0.2">
      <c r="A22" s="427">
        <v>5.3</v>
      </c>
      <c r="B22" s="428" t="s">
        <v>254</v>
      </c>
      <c r="C22" s="28"/>
      <c r="D22" s="28"/>
      <c r="E22" s="28"/>
      <c r="F22" s="28"/>
      <c r="G22" s="28"/>
      <c r="H22" s="29"/>
      <c r="I22" s="187"/>
      <c r="J22" s="351"/>
    </row>
    <row r="23" spans="1:10" ht="14.25" customHeight="1" x14ac:dyDescent="0.2">
      <c r="A23" s="427">
        <v>5.4</v>
      </c>
      <c r="B23" s="428" t="s">
        <v>761</v>
      </c>
      <c r="C23" s="28"/>
      <c r="D23" s="28"/>
      <c r="E23" s="28"/>
      <c r="F23" s="28"/>
      <c r="G23" s="28"/>
      <c r="H23" s="29"/>
      <c r="I23" s="187"/>
      <c r="J23" s="351"/>
    </row>
    <row r="24" spans="1:10" ht="14.25" customHeight="1" x14ac:dyDescent="0.2">
      <c r="A24" s="427">
        <v>5.5</v>
      </c>
      <c r="B24" s="428" t="s">
        <v>255</v>
      </c>
      <c r="C24" s="28"/>
      <c r="D24" s="28"/>
      <c r="E24" s="28"/>
      <c r="F24" s="28"/>
      <c r="G24" s="28"/>
      <c r="H24" s="29"/>
      <c r="I24" s="187"/>
      <c r="J24" s="351"/>
    </row>
    <row r="25" spans="1:10" ht="14.25" customHeight="1" x14ac:dyDescent="0.2">
      <c r="A25" s="427">
        <v>5.6</v>
      </c>
      <c r="B25" s="428" t="s">
        <v>256</v>
      </c>
      <c r="C25" s="28"/>
      <c r="D25" s="28"/>
      <c r="E25" s="28"/>
      <c r="F25" s="28"/>
      <c r="G25" s="28"/>
      <c r="H25" s="29"/>
      <c r="I25" s="187"/>
      <c r="J25" s="351"/>
    </row>
    <row r="26" spans="1:10" ht="14.25" customHeight="1" x14ac:dyDescent="0.2">
      <c r="A26" s="427">
        <v>5.7</v>
      </c>
      <c r="B26" s="428" t="s">
        <v>257</v>
      </c>
      <c r="C26" s="28"/>
      <c r="D26" s="28"/>
      <c r="E26" s="28"/>
      <c r="F26" s="28"/>
      <c r="G26" s="28"/>
      <c r="H26" s="29"/>
      <c r="I26" s="187"/>
      <c r="J26" s="351"/>
    </row>
    <row r="27" spans="1:10" ht="14.25" customHeight="1" x14ac:dyDescent="0.2">
      <c r="A27" s="427">
        <v>6</v>
      </c>
      <c r="B27" s="550" t="s">
        <v>258</v>
      </c>
      <c r="C27" s="551"/>
      <c r="D27" s="551"/>
      <c r="E27" s="551"/>
      <c r="F27" s="551"/>
      <c r="G27" s="551"/>
      <c r="H27" s="551"/>
      <c r="I27" s="551"/>
      <c r="J27" s="552"/>
    </row>
    <row r="28" spans="1:10" ht="14.25" customHeight="1" x14ac:dyDescent="0.2">
      <c r="A28" s="427">
        <v>6.1</v>
      </c>
      <c r="B28" s="428" t="s">
        <v>950</v>
      </c>
      <c r="C28" s="28"/>
      <c r="D28" s="28"/>
      <c r="E28" s="28"/>
      <c r="F28" s="28"/>
      <c r="G28" s="28"/>
      <c r="H28" s="29"/>
      <c r="I28" s="187"/>
      <c r="J28" s="351"/>
    </row>
    <row r="29" spans="1:10" ht="14.25" customHeight="1" x14ac:dyDescent="0.2">
      <c r="A29" s="427">
        <v>6.2</v>
      </c>
      <c r="B29" s="428" t="s">
        <v>948</v>
      </c>
      <c r="C29" s="28"/>
      <c r="D29" s="28"/>
      <c r="E29" s="28"/>
      <c r="F29" s="28"/>
      <c r="G29" s="28"/>
      <c r="H29" s="29"/>
      <c r="I29" s="187"/>
      <c r="J29" s="351"/>
    </row>
    <row r="30" spans="1:10" ht="14.25" customHeight="1" x14ac:dyDescent="0.2">
      <c r="A30" s="427">
        <v>6.3</v>
      </c>
      <c r="B30" s="428" t="s">
        <v>949</v>
      </c>
      <c r="C30" s="28"/>
      <c r="D30" s="28"/>
      <c r="E30" s="28"/>
      <c r="F30" s="28"/>
      <c r="G30" s="28"/>
      <c r="H30" s="29"/>
      <c r="I30" s="187"/>
      <c r="J30" s="351"/>
    </row>
    <row r="31" spans="1:10" ht="14.25" customHeight="1" x14ac:dyDescent="0.2">
      <c r="A31" s="427">
        <v>6.4</v>
      </c>
      <c r="B31" s="428" t="s">
        <v>762</v>
      </c>
      <c r="C31" s="28"/>
      <c r="D31" s="28"/>
      <c r="E31" s="28"/>
      <c r="F31" s="28"/>
      <c r="G31" s="28"/>
      <c r="H31" s="29"/>
      <c r="I31" s="187"/>
      <c r="J31" s="351"/>
    </row>
    <row r="32" spans="1:10" ht="14.25" customHeight="1" x14ac:dyDescent="0.2">
      <c r="A32" s="427">
        <v>6.3</v>
      </c>
      <c r="B32" s="428" t="s">
        <v>259</v>
      </c>
      <c r="C32" s="28"/>
      <c r="D32" s="28"/>
      <c r="E32" s="28"/>
      <c r="F32" s="28"/>
      <c r="G32" s="28"/>
      <c r="H32" s="29"/>
      <c r="I32" s="187"/>
      <c r="J32" s="351"/>
    </row>
    <row r="33" spans="1:10" ht="14.25" customHeight="1" x14ac:dyDescent="0.2">
      <c r="A33" s="427">
        <v>9.4</v>
      </c>
      <c r="B33" s="428" t="s">
        <v>763</v>
      </c>
      <c r="C33" s="28"/>
      <c r="D33" s="28"/>
      <c r="E33" s="28"/>
      <c r="F33" s="28"/>
      <c r="G33" s="28"/>
      <c r="H33" s="29"/>
      <c r="I33" s="187"/>
      <c r="J33" s="351"/>
    </row>
    <row r="34" spans="1:10" ht="14.25" customHeight="1" x14ac:dyDescent="0.2">
      <c r="A34" s="427">
        <v>9.5</v>
      </c>
      <c r="B34" s="428" t="s">
        <v>71</v>
      </c>
      <c r="C34" s="28"/>
      <c r="D34" s="28"/>
      <c r="E34" s="28"/>
      <c r="F34" s="28"/>
      <c r="G34" s="28"/>
      <c r="H34" s="29"/>
      <c r="I34" s="187"/>
      <c r="J34" s="351"/>
    </row>
    <row r="35" spans="1:10" ht="15" x14ac:dyDescent="0.25">
      <c r="A35" s="553" t="s">
        <v>435</v>
      </c>
      <c r="B35" s="554"/>
      <c r="C35" s="554"/>
      <c r="D35" s="554"/>
      <c r="E35" s="554"/>
      <c r="F35" s="554"/>
      <c r="G35" s="554"/>
      <c r="H35" s="555"/>
      <c r="I35" s="553"/>
      <c r="J35" s="555"/>
    </row>
    <row r="36" spans="1:10" x14ac:dyDescent="0.2">
      <c r="A36" s="425" t="s">
        <v>430</v>
      </c>
      <c r="B36" s="426" t="s">
        <v>427</v>
      </c>
      <c r="C36" s="26"/>
      <c r="D36" s="26"/>
      <c r="E36" s="26"/>
      <c r="F36" s="26"/>
      <c r="G36" s="26"/>
      <c r="H36" s="27"/>
      <c r="I36" s="187"/>
      <c r="J36" s="351"/>
    </row>
    <row r="37" spans="1:10" x14ac:dyDescent="0.2">
      <c r="H37" s="10"/>
    </row>
    <row r="38" spans="1:10" ht="15" x14ac:dyDescent="0.25">
      <c r="A38" s="23" t="s">
        <v>297</v>
      </c>
      <c r="H38" s="10"/>
    </row>
    <row r="39" spans="1:10" ht="6.75" customHeight="1" x14ac:dyDescent="0.25">
      <c r="A39" s="23"/>
      <c r="H39" s="10"/>
    </row>
    <row r="40" spans="1:10" ht="15" x14ac:dyDescent="0.25">
      <c r="A40" s="553" t="s">
        <v>355</v>
      </c>
      <c r="B40" s="554"/>
      <c r="C40" s="554"/>
      <c r="D40" s="554"/>
      <c r="E40" s="554"/>
      <c r="F40" s="554"/>
      <c r="G40" s="554"/>
      <c r="H40" s="555"/>
      <c r="I40" s="25" t="s">
        <v>391</v>
      </c>
      <c r="J40" s="25" t="s">
        <v>296</v>
      </c>
    </row>
    <row r="41" spans="1:10" ht="14.25" customHeight="1" x14ac:dyDescent="0.2">
      <c r="A41" s="425" t="s">
        <v>277</v>
      </c>
      <c r="B41" s="550" t="s">
        <v>261</v>
      </c>
      <c r="C41" s="551"/>
      <c r="D41" s="551"/>
      <c r="E41" s="551"/>
      <c r="F41" s="551"/>
      <c r="G41" s="551"/>
      <c r="H41" s="551"/>
      <c r="I41" s="551"/>
      <c r="J41" s="552"/>
    </row>
    <row r="42" spans="1:10" x14ac:dyDescent="0.2">
      <c r="A42" s="425" t="s">
        <v>278</v>
      </c>
      <c r="B42" s="429" t="s">
        <v>262</v>
      </c>
      <c r="C42" s="30"/>
      <c r="D42" s="26"/>
      <c r="E42" s="26"/>
      <c r="F42" s="26"/>
      <c r="G42" s="26"/>
      <c r="H42" s="27"/>
      <c r="I42" s="187"/>
      <c r="J42" s="351"/>
    </row>
    <row r="43" spans="1:10" x14ac:dyDescent="0.2">
      <c r="A43" s="425" t="s">
        <v>279</v>
      </c>
      <c r="B43" s="429" t="s">
        <v>263</v>
      </c>
      <c r="C43" s="30"/>
      <c r="D43" s="26"/>
      <c r="E43" s="26"/>
      <c r="F43" s="26"/>
      <c r="G43" s="26"/>
      <c r="H43" s="27"/>
      <c r="I43" s="187"/>
      <c r="J43" s="351"/>
    </row>
    <row r="44" spans="1:10" ht="14.25" customHeight="1" x14ac:dyDescent="0.2">
      <c r="A44" s="425" t="s">
        <v>280</v>
      </c>
      <c r="B44" s="550" t="s">
        <v>264</v>
      </c>
      <c r="C44" s="551"/>
      <c r="D44" s="551"/>
      <c r="E44" s="551"/>
      <c r="F44" s="551"/>
      <c r="G44" s="551"/>
      <c r="H44" s="551"/>
      <c r="I44" s="551"/>
      <c r="J44" s="552"/>
    </row>
    <row r="45" spans="1:10" x14ac:dyDescent="0.2">
      <c r="A45" s="425" t="s">
        <v>281</v>
      </c>
      <c r="B45" s="429" t="s">
        <v>265</v>
      </c>
      <c r="C45" s="30"/>
      <c r="D45" s="26"/>
      <c r="E45" s="26"/>
      <c r="F45" s="26"/>
      <c r="G45" s="26"/>
      <c r="H45" s="27"/>
      <c r="I45" s="187"/>
      <c r="J45" s="351"/>
    </row>
    <row r="46" spans="1:10" x14ac:dyDescent="0.2">
      <c r="A46" s="425" t="s">
        <v>282</v>
      </c>
      <c r="B46" s="429" t="s">
        <v>192</v>
      </c>
      <c r="C46" s="30"/>
      <c r="D46" s="26"/>
      <c r="E46" s="26"/>
      <c r="F46" s="26"/>
      <c r="G46" s="26"/>
      <c r="H46" s="27"/>
      <c r="I46" s="187"/>
      <c r="J46" s="351"/>
    </row>
    <row r="47" spans="1:10" x14ac:dyDescent="0.2">
      <c r="A47" s="425" t="s">
        <v>283</v>
      </c>
      <c r="B47" s="429" t="s">
        <v>206</v>
      </c>
      <c r="C47" s="30"/>
      <c r="D47" s="26"/>
      <c r="E47" s="26"/>
      <c r="F47" s="26"/>
      <c r="G47" s="26"/>
      <c r="H47" s="27"/>
      <c r="I47" s="187"/>
      <c r="J47" s="351"/>
    </row>
    <row r="48" spans="1:10" x14ac:dyDescent="0.2">
      <c r="A48" s="425" t="s">
        <v>284</v>
      </c>
      <c r="B48" s="429" t="s">
        <v>266</v>
      </c>
      <c r="C48" s="30"/>
      <c r="D48" s="26"/>
      <c r="E48" s="26"/>
      <c r="F48" s="26"/>
      <c r="G48" s="26"/>
      <c r="H48" s="27"/>
      <c r="I48" s="187"/>
      <c r="J48" s="351"/>
    </row>
    <row r="49" spans="1:10" x14ac:dyDescent="0.2">
      <c r="A49" s="425" t="s">
        <v>285</v>
      </c>
      <c r="B49" s="429" t="s">
        <v>267</v>
      </c>
      <c r="C49" s="30"/>
      <c r="D49" s="26"/>
      <c r="E49" s="26"/>
      <c r="F49" s="26"/>
      <c r="G49" s="26"/>
      <c r="H49" s="27"/>
      <c r="I49" s="187"/>
      <c r="J49" s="351"/>
    </row>
    <row r="50" spans="1:10" x14ac:dyDescent="0.2">
      <c r="A50" s="425" t="s">
        <v>600</v>
      </c>
      <c r="B50" s="429" t="s">
        <v>601</v>
      </c>
      <c r="C50" s="30"/>
      <c r="D50" s="26"/>
      <c r="E50" s="26"/>
      <c r="F50" s="26"/>
      <c r="G50" s="26"/>
      <c r="H50" s="26"/>
      <c r="I50" s="187"/>
      <c r="J50" s="351"/>
    </row>
    <row r="51" spans="1:10" ht="14.25" customHeight="1" x14ac:dyDescent="0.2">
      <c r="A51" s="425" t="s">
        <v>286</v>
      </c>
      <c r="B51" s="550" t="s">
        <v>268</v>
      </c>
      <c r="C51" s="551"/>
      <c r="D51" s="551"/>
      <c r="E51" s="551"/>
      <c r="F51" s="551"/>
      <c r="G51" s="551"/>
      <c r="H51" s="551"/>
      <c r="I51" s="551"/>
      <c r="J51" s="552"/>
    </row>
    <row r="52" spans="1:10" x14ac:dyDescent="0.2">
      <c r="A52" s="425" t="s">
        <v>287</v>
      </c>
      <c r="B52" s="429" t="s">
        <v>269</v>
      </c>
      <c r="C52" s="30"/>
      <c r="D52" s="26"/>
      <c r="E52" s="26"/>
      <c r="F52" s="26"/>
      <c r="G52" s="26"/>
      <c r="H52" s="27"/>
      <c r="I52" s="187"/>
      <c r="J52" s="351"/>
    </row>
    <row r="53" spans="1:10" x14ac:dyDescent="0.2">
      <c r="A53" s="425" t="s">
        <v>288</v>
      </c>
      <c r="B53" s="429" t="s">
        <v>270</v>
      </c>
      <c r="C53" s="30"/>
      <c r="D53" s="26"/>
      <c r="E53" s="26"/>
      <c r="F53" s="26"/>
      <c r="G53" s="26"/>
      <c r="H53" s="27"/>
      <c r="I53" s="187"/>
      <c r="J53" s="351"/>
    </row>
    <row r="54" spans="1:10" x14ac:dyDescent="0.2">
      <c r="A54" s="425" t="s">
        <v>289</v>
      </c>
      <c r="B54" s="429" t="s">
        <v>271</v>
      </c>
      <c r="C54" s="30"/>
      <c r="D54" s="26"/>
      <c r="E54" s="26"/>
      <c r="F54" s="26"/>
      <c r="G54" s="26"/>
      <c r="H54" s="27"/>
      <c r="I54" s="187"/>
      <c r="J54" s="351"/>
    </row>
    <row r="55" spans="1:10" x14ac:dyDescent="0.2">
      <c r="A55" s="425" t="s">
        <v>290</v>
      </c>
      <c r="B55" s="429" t="s">
        <v>272</v>
      </c>
      <c r="C55" s="30"/>
      <c r="D55" s="26"/>
      <c r="E55" s="26"/>
      <c r="F55" s="26"/>
      <c r="G55" s="26"/>
      <c r="H55" s="27"/>
      <c r="I55" s="187"/>
      <c r="J55" s="351"/>
    </row>
    <row r="56" spans="1:10" x14ac:dyDescent="0.2">
      <c r="A56" s="425" t="s">
        <v>291</v>
      </c>
      <c r="B56" s="429" t="s">
        <v>273</v>
      </c>
      <c r="C56" s="30"/>
      <c r="D56" s="26"/>
      <c r="E56" s="26"/>
      <c r="F56" s="26"/>
      <c r="G56" s="26"/>
      <c r="H56" s="27"/>
      <c r="I56" s="187"/>
      <c r="J56" s="351"/>
    </row>
    <row r="57" spans="1:10" x14ac:dyDescent="0.2">
      <c r="A57" s="425" t="s">
        <v>292</v>
      </c>
      <c r="B57" s="429" t="s">
        <v>599</v>
      </c>
      <c r="C57" s="30"/>
      <c r="D57" s="26"/>
      <c r="E57" s="26"/>
      <c r="F57" s="26"/>
      <c r="G57" s="26"/>
      <c r="H57" s="27"/>
      <c r="I57" s="187"/>
      <c r="J57" s="351"/>
    </row>
    <row r="58" spans="1:10" x14ac:dyDescent="0.2">
      <c r="A58" s="425" t="s">
        <v>293</v>
      </c>
      <c r="B58" s="429" t="s">
        <v>669</v>
      </c>
      <c r="C58" s="30"/>
      <c r="D58" s="26"/>
      <c r="E58" s="26"/>
      <c r="F58" s="26"/>
      <c r="G58" s="26"/>
      <c r="H58" s="27"/>
      <c r="I58" s="187"/>
      <c r="J58" s="351"/>
    </row>
    <row r="59" spans="1:10" x14ac:dyDescent="0.2">
      <c r="A59" s="430" t="s">
        <v>358</v>
      </c>
      <c r="B59" s="107"/>
      <c r="C59" s="108"/>
      <c r="D59" s="109"/>
      <c r="E59" s="109"/>
      <c r="F59" s="109"/>
      <c r="G59" s="109"/>
      <c r="H59" s="109"/>
      <c r="I59" s="111"/>
      <c r="J59" s="110"/>
    </row>
    <row r="60" spans="1:10" x14ac:dyDescent="0.2">
      <c r="A60" s="107"/>
      <c r="B60" s="107"/>
      <c r="C60" s="108"/>
      <c r="D60" s="109"/>
      <c r="E60" s="109"/>
      <c r="F60" s="109"/>
      <c r="G60" s="109"/>
      <c r="H60" s="109"/>
      <c r="I60" s="111"/>
      <c r="J60" s="110"/>
    </row>
    <row r="61" spans="1:10" ht="15" x14ac:dyDescent="0.25">
      <c r="A61" s="553" t="s">
        <v>357</v>
      </c>
      <c r="B61" s="554"/>
      <c r="C61" s="554"/>
      <c r="D61" s="554"/>
      <c r="E61" s="554"/>
      <c r="F61" s="554"/>
      <c r="G61" s="554"/>
      <c r="H61" s="555"/>
      <c r="I61" s="25" t="s">
        <v>391</v>
      </c>
      <c r="J61" s="25" t="s">
        <v>296</v>
      </c>
    </row>
    <row r="62" spans="1:10" ht="14.25" customHeight="1" x14ac:dyDescent="0.2">
      <c r="A62" s="425" t="s">
        <v>294</v>
      </c>
      <c r="B62" s="550" t="s">
        <v>275</v>
      </c>
      <c r="C62" s="551"/>
      <c r="D62" s="551"/>
      <c r="E62" s="551"/>
      <c r="F62" s="551"/>
      <c r="G62" s="551"/>
      <c r="H62" s="551"/>
      <c r="I62" s="551"/>
      <c r="J62" s="552"/>
    </row>
    <row r="63" spans="1:10" x14ac:dyDescent="0.2">
      <c r="A63" s="425" t="s">
        <v>155</v>
      </c>
      <c r="B63" s="547" t="s">
        <v>157</v>
      </c>
      <c r="C63" s="548"/>
      <c r="D63" s="548"/>
      <c r="E63" s="548"/>
      <c r="F63" s="548"/>
      <c r="G63" s="548"/>
      <c r="H63" s="549"/>
      <c r="I63" s="187"/>
      <c r="J63" s="351"/>
    </row>
    <row r="64" spans="1:10" x14ac:dyDescent="0.2">
      <c r="A64" s="425" t="s">
        <v>156</v>
      </c>
      <c r="B64" s="547" t="s">
        <v>157</v>
      </c>
      <c r="C64" s="548"/>
      <c r="D64" s="548"/>
      <c r="E64" s="548"/>
      <c r="F64" s="548"/>
      <c r="G64" s="548"/>
      <c r="H64" s="549"/>
      <c r="I64" s="187"/>
      <c r="J64" s="351"/>
    </row>
    <row r="65" spans="1:10" x14ac:dyDescent="0.2">
      <c r="A65" s="425" t="s">
        <v>352</v>
      </c>
      <c r="B65" s="547" t="s">
        <v>157</v>
      </c>
      <c r="C65" s="548"/>
      <c r="D65" s="548"/>
      <c r="E65" s="548"/>
      <c r="F65" s="548"/>
      <c r="G65" s="548"/>
      <c r="H65" s="549"/>
      <c r="I65" s="187"/>
      <c r="J65" s="351"/>
    </row>
    <row r="66" spans="1:10" x14ac:dyDescent="0.2">
      <c r="A66" s="425" t="s">
        <v>353</v>
      </c>
      <c r="B66" s="547" t="s">
        <v>157</v>
      </c>
      <c r="C66" s="548"/>
      <c r="D66" s="548"/>
      <c r="E66" s="548"/>
      <c r="F66" s="548"/>
      <c r="G66" s="548"/>
      <c r="H66" s="549"/>
      <c r="I66" s="187"/>
      <c r="J66" s="351"/>
    </row>
    <row r="67" spans="1:10" x14ac:dyDescent="0.2">
      <c r="A67" s="425" t="s">
        <v>376</v>
      </c>
      <c r="B67" s="547"/>
      <c r="C67" s="548"/>
      <c r="D67" s="548"/>
      <c r="E67" s="548"/>
      <c r="F67" s="548"/>
      <c r="G67" s="548"/>
      <c r="H67" s="549"/>
      <c r="I67" s="187"/>
      <c r="J67" s="351"/>
    </row>
    <row r="68" spans="1:10" x14ac:dyDescent="0.2">
      <c r="A68" s="425" t="s">
        <v>295</v>
      </c>
      <c r="B68" s="550" t="s">
        <v>276</v>
      </c>
      <c r="C68" s="551"/>
      <c r="D68" s="551"/>
      <c r="E68" s="551"/>
      <c r="F68" s="551"/>
      <c r="G68" s="551"/>
      <c r="H68" s="551"/>
      <c r="I68" s="551"/>
      <c r="J68" s="552"/>
    </row>
    <row r="69" spans="1:10" x14ac:dyDescent="0.2">
      <c r="A69" s="425" t="s">
        <v>155</v>
      </c>
      <c r="B69" s="547" t="s">
        <v>157</v>
      </c>
      <c r="C69" s="548"/>
      <c r="D69" s="548"/>
      <c r="E69" s="548"/>
      <c r="F69" s="548"/>
      <c r="G69" s="548"/>
      <c r="H69" s="549"/>
      <c r="I69" s="187"/>
      <c r="J69" s="351"/>
    </row>
    <row r="70" spans="1:10" x14ac:dyDescent="0.2">
      <c r="A70" s="425" t="s">
        <v>156</v>
      </c>
      <c r="B70" s="547" t="s">
        <v>157</v>
      </c>
      <c r="C70" s="548"/>
      <c r="D70" s="548"/>
      <c r="E70" s="548"/>
      <c r="F70" s="548"/>
      <c r="G70" s="548"/>
      <c r="H70" s="549"/>
      <c r="I70" s="187"/>
      <c r="J70" s="351"/>
    </row>
    <row r="71" spans="1:10" x14ac:dyDescent="0.2">
      <c r="A71" s="425" t="s">
        <v>352</v>
      </c>
      <c r="B71" s="547" t="s">
        <v>157</v>
      </c>
      <c r="C71" s="548"/>
      <c r="D71" s="548"/>
      <c r="E71" s="548"/>
      <c r="F71" s="548"/>
      <c r="G71" s="548"/>
      <c r="H71" s="549"/>
      <c r="I71" s="187"/>
      <c r="J71" s="351"/>
    </row>
    <row r="72" spans="1:10" x14ac:dyDescent="0.2">
      <c r="A72" s="425" t="s">
        <v>353</v>
      </c>
      <c r="B72" s="547" t="s">
        <v>157</v>
      </c>
      <c r="C72" s="548"/>
      <c r="D72" s="548"/>
      <c r="E72" s="548"/>
      <c r="F72" s="548"/>
      <c r="G72" s="548"/>
      <c r="H72" s="549"/>
      <c r="I72" s="187"/>
      <c r="J72" s="351"/>
    </row>
    <row r="73" spans="1:10" x14ac:dyDescent="0.2">
      <c r="A73" s="425" t="s">
        <v>376</v>
      </c>
      <c r="B73" s="547"/>
      <c r="C73" s="548"/>
      <c r="D73" s="548"/>
      <c r="E73" s="548"/>
      <c r="F73" s="548"/>
      <c r="G73" s="548"/>
      <c r="H73" s="549"/>
      <c r="I73" s="187"/>
      <c r="J73" s="351"/>
    </row>
    <row r="74" spans="1:10" x14ac:dyDescent="0.2">
      <c r="A74" s="425" t="s">
        <v>295</v>
      </c>
      <c r="B74" s="550" t="s">
        <v>276</v>
      </c>
      <c r="C74" s="551"/>
      <c r="D74" s="551"/>
      <c r="E74" s="551"/>
      <c r="F74" s="551"/>
      <c r="G74" s="551"/>
      <c r="H74" s="551"/>
      <c r="I74" s="551"/>
      <c r="J74" s="552"/>
    </row>
    <row r="75" spans="1:10" x14ac:dyDescent="0.2">
      <c r="A75" s="425" t="s">
        <v>155</v>
      </c>
      <c r="B75" s="547" t="s">
        <v>157</v>
      </c>
      <c r="C75" s="548"/>
      <c r="D75" s="548"/>
      <c r="E75" s="548"/>
      <c r="F75" s="548"/>
      <c r="G75" s="548"/>
      <c r="H75" s="549"/>
      <c r="I75" s="187"/>
      <c r="J75" s="351"/>
    </row>
    <row r="76" spans="1:10" x14ac:dyDescent="0.2">
      <c r="A76" s="425" t="s">
        <v>156</v>
      </c>
      <c r="B76" s="547" t="s">
        <v>157</v>
      </c>
      <c r="C76" s="548"/>
      <c r="D76" s="548"/>
      <c r="E76" s="548"/>
      <c r="F76" s="548"/>
      <c r="G76" s="548"/>
      <c r="H76" s="549"/>
      <c r="I76" s="187"/>
      <c r="J76" s="351"/>
    </row>
    <row r="77" spans="1:10" x14ac:dyDescent="0.2">
      <c r="A77" s="425" t="s">
        <v>352</v>
      </c>
      <c r="B77" s="547" t="s">
        <v>157</v>
      </c>
      <c r="C77" s="548"/>
      <c r="D77" s="548"/>
      <c r="E77" s="548"/>
      <c r="F77" s="548"/>
      <c r="G77" s="548"/>
      <c r="H77" s="549"/>
      <c r="I77" s="187"/>
      <c r="J77" s="351"/>
    </row>
    <row r="78" spans="1:10" x14ac:dyDescent="0.2">
      <c r="A78" s="425" t="s">
        <v>353</v>
      </c>
      <c r="B78" s="547" t="s">
        <v>157</v>
      </c>
      <c r="C78" s="548"/>
      <c r="D78" s="548"/>
      <c r="E78" s="548"/>
      <c r="F78" s="548"/>
      <c r="G78" s="548"/>
      <c r="H78" s="549"/>
      <c r="I78" s="187"/>
      <c r="J78" s="351"/>
    </row>
    <row r="79" spans="1:10" x14ac:dyDescent="0.2">
      <c r="A79" s="425" t="s">
        <v>376</v>
      </c>
      <c r="B79" s="547"/>
      <c r="C79" s="548"/>
      <c r="D79" s="548"/>
      <c r="E79" s="548"/>
      <c r="F79" s="548"/>
      <c r="G79" s="548"/>
      <c r="H79" s="549"/>
      <c r="I79" s="187"/>
      <c r="J79" s="351"/>
    </row>
    <row r="80" spans="1:10" x14ac:dyDescent="0.2">
      <c r="A80" s="431" t="s">
        <v>364</v>
      </c>
    </row>
  </sheetData>
  <sheetProtection sheet="1" objects="1" scenarios="1" selectLockedCells="1"/>
  <customSheetViews>
    <customSheetView guid="{AFD003A8-502D-4A9E-A928-D54423FD02CD}" showPageBreaks="1" printArea="1" view="pageBreakPreview">
      <pane ySplit="2" topLeftCell="A30" activePane="bottomLeft" state="frozen"/>
      <selection pane="bottomLeft" activeCell="N47" sqref="N47:N52"/>
      <rowBreaks count="1" manualBreakCount="1">
        <brk id="58" max="9" man="1"/>
      </rowBreaks>
      <pageMargins left="0.78740157480314965" right="0.39370078740157483" top="0.59055118110236227" bottom="0.59055118110236227" header="0.39370078740157483" footer="0.39370078740157483"/>
      <pageSetup paperSize="9" scale="95"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30">
    <mergeCell ref="B10:J10"/>
    <mergeCell ref="A8:H8"/>
    <mergeCell ref="J16:J18"/>
    <mergeCell ref="B63:H63"/>
    <mergeCell ref="B27:J27"/>
    <mergeCell ref="B51:J51"/>
    <mergeCell ref="A40:H40"/>
    <mergeCell ref="A35:H35"/>
    <mergeCell ref="I35:J35"/>
    <mergeCell ref="B64:H64"/>
    <mergeCell ref="B65:H65"/>
    <mergeCell ref="B62:J62"/>
    <mergeCell ref="B19:J19"/>
    <mergeCell ref="B41:J41"/>
    <mergeCell ref="B44:J44"/>
    <mergeCell ref="A61:H61"/>
    <mergeCell ref="B73:H73"/>
    <mergeCell ref="B67:H67"/>
    <mergeCell ref="B66:H66"/>
    <mergeCell ref="B69:H69"/>
    <mergeCell ref="B70:H70"/>
    <mergeCell ref="B71:H71"/>
    <mergeCell ref="B72:H72"/>
    <mergeCell ref="B68:J68"/>
    <mergeCell ref="B79:H79"/>
    <mergeCell ref="B74:J74"/>
    <mergeCell ref="B75:H75"/>
    <mergeCell ref="B76:H76"/>
    <mergeCell ref="B77:H77"/>
    <mergeCell ref="B78:H78"/>
  </mergeCells>
  <phoneticPr fontId="2" type="noConversion"/>
  <dataValidations count="2">
    <dataValidation type="list" allowBlank="1" showInputMessage="1" showErrorMessage="1" sqref="I63:I79 I9 I36 I42:I43 I5:I7 I20:I26 I11:I18 I45:I50 I59:I60">
      <formula1>PassOrFail</formula1>
    </dataValidation>
    <dataValidation type="list" allowBlank="1" showInputMessage="1" showErrorMessage="1" sqref="I28:I34 I52:I58">
      <formula1>PassFailNA</formula1>
    </dataValidation>
  </dataValidations>
  <pageMargins left="0.78740157480314965" right="0.39370078740157483" top="0.59055118110236227" bottom="0.59055118110236227" header="0.39370078740157483" footer="0.39370078740157483"/>
  <pageSetup paperSize="9" scale="94"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1" manualBreakCount="1">
    <brk id="59" max="9" man="1"/>
  </rowBreak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J467"/>
  <sheetViews>
    <sheetView tabSelected="1" view="pageBreakPreview" zoomScale="80" zoomScaleNormal="80" zoomScaleSheetLayoutView="80" workbookViewId="0">
      <pane ySplit="2" topLeftCell="A73" activePane="bottomLeft" state="frozen"/>
      <selection activeCell="K43" sqref="K43"/>
      <selection pane="bottomLeft" activeCell="K43" sqref="K43"/>
    </sheetView>
  </sheetViews>
  <sheetFormatPr defaultRowHeight="14.25" x14ac:dyDescent="0.2"/>
  <cols>
    <col min="1" max="16384" width="9.140625" style="32"/>
  </cols>
  <sheetData>
    <row r="2" spans="1:10" ht="15" x14ac:dyDescent="0.2">
      <c r="A2" s="33" t="s">
        <v>300</v>
      </c>
    </row>
    <row r="3" spans="1:10" s="157" customFormat="1" ht="12.75" x14ac:dyDescent="0.2">
      <c r="A3" s="37"/>
      <c r="B3" s="37"/>
      <c r="C3" s="37"/>
      <c r="D3" s="37"/>
      <c r="E3" s="37"/>
      <c r="F3" s="37"/>
      <c r="G3" s="37"/>
      <c r="H3" s="37"/>
      <c r="I3" s="37"/>
      <c r="J3" s="156"/>
    </row>
    <row r="4" spans="1:10" ht="15" x14ac:dyDescent="0.2">
      <c r="A4" s="33" t="s">
        <v>301</v>
      </c>
      <c r="J4" s="34"/>
    </row>
    <row r="5" spans="1:10" s="157" customFormat="1" ht="6" customHeight="1" x14ac:dyDescent="0.2">
      <c r="A5" s="158"/>
      <c r="B5" s="158"/>
      <c r="C5" s="158"/>
      <c r="D5" s="158"/>
      <c r="E5" s="158"/>
      <c r="F5" s="158"/>
      <c r="G5" s="158"/>
      <c r="H5" s="158"/>
      <c r="I5" s="158"/>
      <c r="J5" s="158"/>
    </row>
    <row r="6" spans="1:10" s="157" customFormat="1" ht="12.75" x14ac:dyDescent="0.2">
      <c r="A6" s="662" t="s">
        <v>230</v>
      </c>
      <c r="B6" s="663"/>
      <c r="C6" s="650"/>
      <c r="D6" s="651"/>
      <c r="E6" s="651"/>
      <c r="F6" s="651"/>
      <c r="G6" s="651"/>
      <c r="H6" s="651"/>
      <c r="I6" s="651"/>
      <c r="J6" s="652"/>
    </row>
    <row r="7" spans="1:10" s="157" customFormat="1" ht="6" customHeight="1" x14ac:dyDescent="0.2">
      <c r="A7" s="158"/>
      <c r="B7" s="158"/>
      <c r="C7" s="158"/>
      <c r="D7" s="158"/>
      <c r="E7" s="158"/>
      <c r="F7" s="158"/>
      <c r="G7" s="158"/>
      <c r="H7" s="158"/>
      <c r="I7" s="158"/>
      <c r="J7" s="158"/>
    </row>
    <row r="8" spans="1:10" s="157" customFormat="1" ht="12.75" x14ac:dyDescent="0.2">
      <c r="A8" s="662" t="s">
        <v>231</v>
      </c>
      <c r="B8" s="663"/>
      <c r="C8" s="653"/>
      <c r="D8" s="654"/>
      <c r="E8" s="654"/>
      <c r="F8" s="654"/>
      <c r="G8" s="654"/>
      <c r="H8" s="654"/>
      <c r="I8" s="654"/>
      <c r="J8" s="655"/>
    </row>
    <row r="9" spans="1:10" s="157" customFormat="1" ht="12.75" x14ac:dyDescent="0.2">
      <c r="A9" s="158"/>
      <c r="B9" s="158"/>
      <c r="C9" s="656"/>
      <c r="D9" s="657"/>
      <c r="E9" s="657"/>
      <c r="F9" s="657"/>
      <c r="G9" s="657"/>
      <c r="H9" s="657"/>
      <c r="I9" s="657"/>
      <c r="J9" s="658"/>
    </row>
    <row r="10" spans="1:10" s="157" customFormat="1" ht="12.75" x14ac:dyDescent="0.2">
      <c r="A10" s="158"/>
      <c r="B10" s="158"/>
      <c r="C10" s="659"/>
      <c r="D10" s="660"/>
      <c r="E10" s="660"/>
      <c r="F10" s="660"/>
      <c r="G10" s="660"/>
      <c r="H10" s="660"/>
      <c r="I10" s="660"/>
      <c r="J10" s="661"/>
    </row>
    <row r="11" spans="1:10" s="157" customFormat="1" ht="12.75" x14ac:dyDescent="0.2"/>
    <row r="12" spans="1:10" ht="15" x14ac:dyDescent="0.2">
      <c r="A12" s="33" t="s">
        <v>302</v>
      </c>
    </row>
    <row r="13" spans="1:10" s="37" customFormat="1" ht="6" customHeight="1" x14ac:dyDescent="0.2">
      <c r="A13" s="38"/>
      <c r="B13" s="38"/>
      <c r="C13" s="38"/>
      <c r="D13" s="38"/>
      <c r="E13" s="38"/>
      <c r="F13" s="38"/>
      <c r="G13" s="38"/>
      <c r="H13" s="38"/>
      <c r="I13" s="38"/>
      <c r="J13" s="38"/>
    </row>
    <row r="14" spans="1:10" s="37" customFormat="1" ht="12.75" x14ac:dyDescent="0.2">
      <c r="A14" s="607" t="s">
        <v>303</v>
      </c>
      <c r="B14" s="608"/>
      <c r="C14" s="636"/>
      <c r="D14" s="637"/>
      <c r="E14" s="637"/>
      <c r="F14" s="637"/>
      <c r="G14" s="637"/>
      <c r="H14" s="637"/>
      <c r="I14" s="637"/>
      <c r="J14" s="638"/>
    </row>
    <row r="15" spans="1:10" s="37" customFormat="1" ht="6" customHeight="1" x14ac:dyDescent="0.2">
      <c r="A15" s="38"/>
      <c r="B15" s="38"/>
      <c r="C15" s="38"/>
      <c r="D15" s="38"/>
      <c r="E15" s="38"/>
      <c r="F15" s="38"/>
      <c r="G15" s="38"/>
      <c r="H15" s="38"/>
      <c r="I15" s="38"/>
      <c r="J15" s="38"/>
    </row>
    <row r="16" spans="1:10" s="37" customFormat="1" ht="12.75" x14ac:dyDescent="0.2">
      <c r="A16" s="607" t="s">
        <v>82</v>
      </c>
      <c r="B16" s="608"/>
      <c r="C16" s="636"/>
      <c r="D16" s="637"/>
      <c r="E16" s="637"/>
      <c r="F16" s="637"/>
      <c r="G16" s="637"/>
      <c r="H16" s="637"/>
      <c r="I16" s="637"/>
      <c r="J16" s="638"/>
    </row>
    <row r="17" spans="1:10" s="37" customFormat="1" ht="6" customHeight="1" x14ac:dyDescent="0.2">
      <c r="A17" s="38"/>
      <c r="B17" s="38"/>
      <c r="C17" s="38"/>
      <c r="D17" s="38"/>
      <c r="E17" s="38"/>
      <c r="F17" s="38"/>
      <c r="G17" s="38"/>
      <c r="H17" s="38"/>
      <c r="I17" s="38"/>
      <c r="J17" s="38"/>
    </row>
    <row r="18" spans="1:10" s="37" customFormat="1" ht="12.75" x14ac:dyDescent="0.2">
      <c r="A18" s="607" t="s">
        <v>231</v>
      </c>
      <c r="B18" s="608"/>
      <c r="C18" s="571"/>
      <c r="D18" s="572"/>
      <c r="E18" s="572"/>
      <c r="F18" s="572"/>
      <c r="G18" s="572"/>
      <c r="H18" s="572"/>
      <c r="I18" s="572"/>
      <c r="J18" s="573"/>
    </row>
    <row r="19" spans="1:10" s="37" customFormat="1" ht="12.75" x14ac:dyDescent="0.2">
      <c r="A19" s="38"/>
      <c r="B19" s="38"/>
      <c r="C19" s="602"/>
      <c r="D19" s="603"/>
      <c r="E19" s="603"/>
      <c r="F19" s="603"/>
      <c r="G19" s="603"/>
      <c r="H19" s="603"/>
      <c r="I19" s="603"/>
      <c r="J19" s="604"/>
    </row>
    <row r="20" spans="1:10" s="37" customFormat="1" ht="12.75" x14ac:dyDescent="0.2">
      <c r="A20" s="38"/>
      <c r="B20" s="38"/>
      <c r="C20" s="574"/>
      <c r="D20" s="575"/>
      <c r="E20" s="575"/>
      <c r="F20" s="575"/>
      <c r="G20" s="575"/>
      <c r="H20" s="575"/>
      <c r="I20" s="575"/>
      <c r="J20" s="576"/>
    </row>
    <row r="21" spans="1:10" s="37" customFormat="1" ht="6" customHeight="1" x14ac:dyDescent="0.2">
      <c r="A21" s="38"/>
      <c r="B21" s="38"/>
      <c r="C21" s="38"/>
      <c r="D21" s="38"/>
      <c r="E21" s="38"/>
      <c r="F21" s="38"/>
      <c r="G21" s="38"/>
      <c r="H21" s="38"/>
      <c r="I21" s="38"/>
      <c r="J21" s="38"/>
    </row>
    <row r="22" spans="1:10" s="37" customFormat="1" ht="12.75" x14ac:dyDescent="0.2">
      <c r="A22" s="607" t="s">
        <v>79</v>
      </c>
      <c r="B22" s="608"/>
      <c r="C22" s="636"/>
      <c r="D22" s="637"/>
      <c r="E22" s="637"/>
      <c r="F22" s="637"/>
      <c r="G22" s="637"/>
      <c r="H22" s="637"/>
      <c r="I22" s="637"/>
      <c r="J22" s="638"/>
    </row>
    <row r="23" spans="1:10" s="37" customFormat="1" ht="6" customHeight="1" x14ac:dyDescent="0.2">
      <c r="A23" s="38"/>
      <c r="B23" s="38"/>
      <c r="C23" s="38"/>
      <c r="D23" s="38"/>
      <c r="E23" s="38"/>
      <c r="F23" s="38"/>
      <c r="G23" s="38"/>
      <c r="H23" s="38"/>
      <c r="I23" s="38"/>
      <c r="J23" s="38"/>
    </row>
    <row r="24" spans="1:10" s="37" customFormat="1" ht="12.75" x14ac:dyDescent="0.2">
      <c r="A24" s="607" t="s">
        <v>80</v>
      </c>
      <c r="B24" s="608"/>
      <c r="C24" s="633"/>
      <c r="D24" s="634"/>
      <c r="E24" s="635"/>
      <c r="F24" s="607" t="s">
        <v>81</v>
      </c>
      <c r="G24" s="608"/>
      <c r="H24" s="633"/>
      <c r="I24" s="634"/>
      <c r="J24" s="635"/>
    </row>
    <row r="25" spans="1:10" s="37" customFormat="1" ht="6" customHeight="1" x14ac:dyDescent="0.2">
      <c r="A25" s="38"/>
      <c r="B25" s="38"/>
      <c r="C25" s="38"/>
      <c r="D25" s="38"/>
      <c r="E25" s="38"/>
      <c r="F25" s="38"/>
      <c r="G25" s="38"/>
      <c r="H25" s="38"/>
      <c r="I25" s="38"/>
      <c r="J25" s="38"/>
    </row>
    <row r="26" spans="1:10" s="37" customFormat="1" ht="12.75" x14ac:dyDescent="0.2">
      <c r="A26" s="607" t="s">
        <v>305</v>
      </c>
      <c r="B26" s="608"/>
      <c r="C26" s="633"/>
      <c r="D26" s="634"/>
      <c r="E26" s="635"/>
      <c r="F26" s="607" t="s">
        <v>304</v>
      </c>
      <c r="G26" s="608"/>
      <c r="H26" s="633"/>
      <c r="I26" s="634"/>
      <c r="J26" s="635"/>
    </row>
    <row r="27" spans="1:10" s="37" customFormat="1" ht="6" customHeight="1" x14ac:dyDescent="0.2">
      <c r="A27" s="38"/>
      <c r="B27" s="38"/>
      <c r="C27" s="38"/>
      <c r="D27" s="38"/>
      <c r="E27" s="38"/>
      <c r="F27" s="38"/>
      <c r="G27" s="38"/>
      <c r="H27" s="38"/>
      <c r="I27" s="38"/>
      <c r="J27" s="38"/>
    </row>
    <row r="28" spans="1:10" s="37" customFormat="1" ht="12.75" x14ac:dyDescent="0.2">
      <c r="A28" s="37" t="s">
        <v>306</v>
      </c>
      <c r="I28" s="178"/>
      <c r="J28" s="37" t="s">
        <v>307</v>
      </c>
    </row>
    <row r="29" spans="1:10" s="37" customFormat="1" ht="6" customHeight="1" x14ac:dyDescent="0.2">
      <c r="A29" s="38"/>
      <c r="B29" s="38"/>
      <c r="C29" s="38"/>
      <c r="D29" s="38"/>
      <c r="E29" s="38"/>
      <c r="F29" s="38"/>
      <c r="G29" s="38"/>
      <c r="H29" s="38"/>
      <c r="I29" s="38"/>
      <c r="J29" s="38"/>
    </row>
    <row r="30" spans="1:10" s="37" customFormat="1" ht="12.75" x14ac:dyDescent="0.2">
      <c r="A30" s="37" t="s">
        <v>240</v>
      </c>
    </row>
    <row r="31" spans="1:10" s="37" customFormat="1" ht="12.75" x14ac:dyDescent="0.2">
      <c r="A31" s="571"/>
      <c r="B31" s="572"/>
      <c r="C31" s="572"/>
      <c r="D31" s="572"/>
      <c r="E31" s="572"/>
      <c r="F31" s="572"/>
      <c r="G31" s="572"/>
      <c r="H31" s="572"/>
      <c r="I31" s="572"/>
      <c r="J31" s="573"/>
    </row>
    <row r="32" spans="1:10" s="37" customFormat="1" ht="12.75" x14ac:dyDescent="0.2">
      <c r="A32" s="602"/>
      <c r="B32" s="603"/>
      <c r="C32" s="603"/>
      <c r="D32" s="603"/>
      <c r="E32" s="603"/>
      <c r="F32" s="603"/>
      <c r="G32" s="603"/>
      <c r="H32" s="603"/>
      <c r="I32" s="603"/>
      <c r="J32" s="604"/>
    </row>
    <row r="33" spans="1:10" s="37" customFormat="1" ht="12.75" x14ac:dyDescent="0.2">
      <c r="A33" s="574"/>
      <c r="B33" s="575"/>
      <c r="C33" s="575"/>
      <c r="D33" s="575"/>
      <c r="E33" s="575"/>
      <c r="F33" s="575"/>
      <c r="G33" s="575"/>
      <c r="H33" s="575"/>
      <c r="I33" s="575"/>
      <c r="J33" s="576"/>
    </row>
    <row r="34" spans="1:10" s="37" customFormat="1" ht="12.75" x14ac:dyDescent="0.2"/>
    <row r="35" spans="1:10" s="37" customFormat="1" ht="12.75" x14ac:dyDescent="0.2"/>
    <row r="36" spans="1:10" s="37" customFormat="1" ht="12.75" x14ac:dyDescent="0.2"/>
    <row r="37" spans="1:10" s="37" customFormat="1" ht="12.75" x14ac:dyDescent="0.2"/>
    <row r="38" spans="1:10" s="37" customFormat="1" ht="12.75" x14ac:dyDescent="0.2"/>
    <row r="39" spans="1:10" s="37" customFormat="1" ht="12.75" x14ac:dyDescent="0.2"/>
    <row r="40" spans="1:10" s="37" customFormat="1" ht="12.75" x14ac:dyDescent="0.2"/>
    <row r="41" spans="1:10" s="37" customFormat="1" ht="12.75" x14ac:dyDescent="0.2"/>
    <row r="42" spans="1:10" s="37" customFormat="1" ht="12.75" x14ac:dyDescent="0.2"/>
    <row r="43" spans="1:10" s="37" customFormat="1" ht="12.75" x14ac:dyDescent="0.2"/>
    <row r="44" spans="1:10" s="37" customFormat="1" ht="12.75" x14ac:dyDescent="0.2"/>
    <row r="45" spans="1:10" s="37" customFormat="1" ht="12.75" x14ac:dyDescent="0.2"/>
    <row r="46" spans="1:10" s="37" customFormat="1" ht="12.75" x14ac:dyDescent="0.2"/>
    <row r="47" spans="1:10" s="37" customFormat="1" ht="12.75" x14ac:dyDescent="0.2"/>
    <row r="48" spans="1:10" s="37" customFormat="1" ht="12.75" x14ac:dyDescent="0.2"/>
    <row r="49" s="37" customFormat="1" ht="12.75" x14ac:dyDescent="0.2"/>
    <row r="50" s="37" customFormat="1" ht="12.75" x14ac:dyDescent="0.2"/>
    <row r="51" s="37" customFormat="1" ht="12.75" x14ac:dyDescent="0.2"/>
    <row r="52" s="37" customFormat="1" ht="12.75" x14ac:dyDescent="0.2"/>
    <row r="53" s="37" customFormat="1" ht="12.75" x14ac:dyDescent="0.2"/>
    <row r="54" s="37" customFormat="1" ht="12.75" x14ac:dyDescent="0.2"/>
    <row r="55" s="37" customFormat="1" ht="12.75" x14ac:dyDescent="0.2"/>
    <row r="56" s="37" customFormat="1" ht="12.75" x14ac:dyDescent="0.2"/>
    <row r="57" s="37" customFormat="1" ht="12.75" x14ac:dyDescent="0.2"/>
    <row r="58" s="37" customFormat="1" ht="12.75" x14ac:dyDescent="0.2"/>
    <row r="59" s="37" customFormat="1" ht="12.75" x14ac:dyDescent="0.2"/>
    <row r="60" s="37" customFormat="1" ht="12.75" x14ac:dyDescent="0.2"/>
    <row r="61" s="37" customFormat="1" ht="12.75" x14ac:dyDescent="0.2"/>
    <row r="62" s="37" customFormat="1" ht="12.75" x14ac:dyDescent="0.2"/>
    <row r="63" s="37" customFormat="1" ht="12.75" x14ac:dyDescent="0.2"/>
    <row r="64" s="37" customFormat="1" ht="12.75" x14ac:dyDescent="0.2"/>
    <row r="65" spans="1:10" s="37" customFormat="1" ht="12.75" x14ac:dyDescent="0.2"/>
    <row r="66" spans="1:10" s="37" customFormat="1" ht="12.75" x14ac:dyDescent="0.2"/>
    <row r="67" spans="1:10" s="37" customFormat="1" ht="12.75" x14ac:dyDescent="0.2"/>
    <row r="68" spans="1:10" s="37" customFormat="1" ht="12.75" x14ac:dyDescent="0.2"/>
    <row r="69" spans="1:10" ht="15" x14ac:dyDescent="0.2">
      <c r="A69" s="33" t="s">
        <v>83</v>
      </c>
    </row>
    <row r="70" spans="1:10" s="37" customFormat="1" ht="6" customHeight="1" x14ac:dyDescent="0.2">
      <c r="A70" s="38"/>
      <c r="B70" s="38"/>
      <c r="C70" s="38"/>
      <c r="D70" s="38"/>
      <c r="E70" s="38"/>
      <c r="F70" s="38"/>
      <c r="G70" s="38"/>
      <c r="H70" s="38"/>
      <c r="I70" s="38"/>
      <c r="J70" s="38"/>
    </row>
    <row r="71" spans="1:10" s="37" customFormat="1" ht="12.75" x14ac:dyDescent="0.2">
      <c r="A71" s="37" t="s">
        <v>345</v>
      </c>
    </row>
    <row r="72" spans="1:10" s="37" customFormat="1" ht="6" customHeight="1" x14ac:dyDescent="0.2">
      <c r="A72" s="38"/>
      <c r="B72" s="38"/>
      <c r="C72" s="38"/>
      <c r="D72" s="38"/>
      <c r="E72" s="38"/>
      <c r="F72" s="38"/>
      <c r="G72" s="38"/>
      <c r="H72" s="38"/>
      <c r="I72" s="38"/>
      <c r="J72" s="38"/>
    </row>
    <row r="73" spans="1:10" s="37" customFormat="1" ht="12.75" x14ac:dyDescent="0.2">
      <c r="A73" s="607" t="s">
        <v>241</v>
      </c>
      <c r="B73" s="607"/>
      <c r="C73" s="608"/>
      <c r="D73" s="636"/>
      <c r="E73" s="637"/>
      <c r="F73" s="637"/>
      <c r="G73" s="637"/>
      <c r="H73" s="637"/>
      <c r="I73" s="637"/>
      <c r="J73" s="638"/>
    </row>
    <row r="74" spans="1:10" s="37" customFormat="1" ht="6" customHeight="1" x14ac:dyDescent="0.2">
      <c r="A74" s="38"/>
      <c r="B74" s="38"/>
      <c r="C74" s="38"/>
      <c r="D74" s="38"/>
      <c r="E74" s="38"/>
      <c r="F74" s="38"/>
      <c r="G74" s="38"/>
      <c r="H74" s="38"/>
      <c r="I74" s="38"/>
      <c r="J74" s="38"/>
    </row>
    <row r="75" spans="1:10" s="37" customFormat="1" ht="12.75" x14ac:dyDescent="0.2">
      <c r="A75" s="607" t="s">
        <v>231</v>
      </c>
      <c r="B75" s="607"/>
      <c r="C75" s="607"/>
      <c r="D75" s="571"/>
      <c r="E75" s="572"/>
      <c r="F75" s="572"/>
      <c r="G75" s="572"/>
      <c r="H75" s="572"/>
      <c r="I75" s="572"/>
      <c r="J75" s="573"/>
    </row>
    <row r="76" spans="1:10" s="37" customFormat="1" ht="12.75" x14ac:dyDescent="0.2">
      <c r="A76" s="159"/>
      <c r="B76" s="159"/>
      <c r="C76" s="159"/>
      <c r="D76" s="602"/>
      <c r="E76" s="603"/>
      <c r="F76" s="603"/>
      <c r="G76" s="603"/>
      <c r="H76" s="603"/>
      <c r="I76" s="603"/>
      <c r="J76" s="604"/>
    </row>
    <row r="77" spans="1:10" s="37" customFormat="1" ht="12.75" x14ac:dyDescent="0.2">
      <c r="A77" s="159"/>
      <c r="B77" s="159"/>
      <c r="C77" s="159"/>
      <c r="D77" s="574"/>
      <c r="E77" s="575"/>
      <c r="F77" s="575"/>
      <c r="G77" s="575"/>
      <c r="H77" s="575"/>
      <c r="I77" s="575"/>
      <c r="J77" s="576"/>
    </row>
    <row r="78" spans="1:10" s="37" customFormat="1" ht="6" customHeight="1" x14ac:dyDescent="0.2">
      <c r="A78" s="38"/>
      <c r="B78" s="38"/>
      <c r="C78" s="38"/>
      <c r="D78" s="38"/>
      <c r="E78" s="38"/>
      <c r="F78" s="38"/>
      <c r="G78" s="38"/>
      <c r="H78" s="38"/>
      <c r="I78" s="38"/>
      <c r="J78" s="38"/>
    </row>
    <row r="79" spans="1:10" s="37" customFormat="1" ht="12.75" x14ac:dyDescent="0.2">
      <c r="A79" s="607" t="s">
        <v>233</v>
      </c>
      <c r="B79" s="607"/>
      <c r="C79" s="608"/>
      <c r="D79" s="636"/>
      <c r="E79" s="637"/>
      <c r="F79" s="637"/>
      <c r="G79" s="637"/>
      <c r="H79" s="637"/>
      <c r="I79" s="637"/>
      <c r="J79" s="638"/>
    </row>
    <row r="80" spans="1:10" s="37" customFormat="1" ht="6" customHeight="1" x14ac:dyDescent="0.2">
      <c r="A80" s="38"/>
      <c r="B80" s="38"/>
      <c r="C80" s="38"/>
      <c r="D80" s="38"/>
      <c r="E80" s="38"/>
      <c r="F80" s="38"/>
      <c r="G80" s="38"/>
      <c r="H80" s="38"/>
      <c r="I80" s="38"/>
      <c r="J80" s="38"/>
    </row>
    <row r="81" spans="1:10" s="37" customFormat="1" ht="12.75" x14ac:dyDescent="0.2">
      <c r="A81" s="607" t="s">
        <v>334</v>
      </c>
      <c r="B81" s="607"/>
      <c r="C81" s="608"/>
      <c r="D81" s="571"/>
      <c r="E81" s="572"/>
      <c r="F81" s="572"/>
      <c r="G81" s="572"/>
      <c r="H81" s="572"/>
      <c r="I81" s="572"/>
      <c r="J81" s="573"/>
    </row>
    <row r="82" spans="1:10" s="37" customFormat="1" ht="12.75" x14ac:dyDescent="0.2">
      <c r="A82" s="159"/>
      <c r="B82" s="159"/>
      <c r="C82" s="159"/>
      <c r="D82" s="602"/>
      <c r="E82" s="603"/>
      <c r="F82" s="603"/>
      <c r="G82" s="603"/>
      <c r="H82" s="603"/>
      <c r="I82" s="603"/>
      <c r="J82" s="604"/>
    </row>
    <row r="83" spans="1:10" s="37" customFormat="1" ht="12.75" x14ac:dyDescent="0.2">
      <c r="A83" s="159"/>
      <c r="B83" s="159"/>
      <c r="C83" s="159"/>
      <c r="D83" s="602"/>
      <c r="E83" s="603"/>
      <c r="F83" s="603"/>
      <c r="G83" s="603"/>
      <c r="H83" s="603"/>
      <c r="I83" s="603"/>
      <c r="J83" s="604"/>
    </row>
    <row r="84" spans="1:10" s="37" customFormat="1" ht="12.75" x14ac:dyDescent="0.2">
      <c r="A84" s="159"/>
      <c r="B84" s="159"/>
      <c r="C84" s="159"/>
      <c r="D84" s="574"/>
      <c r="E84" s="575"/>
      <c r="F84" s="575"/>
      <c r="G84" s="575"/>
      <c r="H84" s="575"/>
      <c r="I84" s="575"/>
      <c r="J84" s="576"/>
    </row>
    <row r="85" spans="1:10" s="37" customFormat="1" ht="6" customHeight="1" x14ac:dyDescent="0.2">
      <c r="A85" s="38"/>
      <c r="B85" s="38"/>
      <c r="C85" s="38"/>
      <c r="D85" s="38"/>
      <c r="E85" s="38"/>
      <c r="F85" s="38"/>
      <c r="G85" s="38"/>
      <c r="H85" s="38"/>
      <c r="I85" s="38"/>
      <c r="J85" s="38"/>
    </row>
    <row r="86" spans="1:10" s="37" customFormat="1" ht="12.75" x14ac:dyDescent="0.2">
      <c r="A86" s="611" t="s">
        <v>234</v>
      </c>
      <c r="B86" s="611"/>
      <c r="C86" s="612"/>
      <c r="D86" s="639"/>
      <c r="E86" s="640"/>
      <c r="F86" s="641"/>
      <c r="G86" s="162" t="s">
        <v>237</v>
      </c>
      <c r="H86" s="639"/>
      <c r="I86" s="640"/>
      <c r="J86" s="641"/>
    </row>
    <row r="87" spans="1:10" s="37" customFormat="1" ht="6" customHeight="1" x14ac:dyDescent="0.2">
      <c r="A87" s="160"/>
      <c r="B87" s="160"/>
      <c r="C87" s="160"/>
      <c r="D87" s="163"/>
      <c r="E87" s="163"/>
      <c r="F87" s="163"/>
      <c r="G87" s="164"/>
      <c r="H87" s="163"/>
      <c r="I87" s="163"/>
      <c r="J87" s="163"/>
    </row>
    <row r="88" spans="1:10" s="37" customFormat="1" ht="12.75" x14ac:dyDescent="0.2">
      <c r="A88" s="607" t="s">
        <v>335</v>
      </c>
      <c r="B88" s="607"/>
      <c r="C88" s="608"/>
      <c r="D88" s="593"/>
      <c r="E88" s="594"/>
      <c r="F88" s="594"/>
      <c r="G88" s="594"/>
      <c r="H88" s="594"/>
      <c r="I88" s="594"/>
      <c r="J88" s="595"/>
    </row>
    <row r="89" spans="1:10" s="37" customFormat="1" ht="12.75" x14ac:dyDescent="0.2">
      <c r="D89" s="599"/>
      <c r="E89" s="600"/>
      <c r="F89" s="600"/>
      <c r="G89" s="600"/>
      <c r="H89" s="600"/>
      <c r="I89" s="600"/>
      <c r="J89" s="601"/>
    </row>
    <row r="90" spans="1:10" s="37" customFormat="1" ht="6" customHeight="1" x14ac:dyDescent="0.2">
      <c r="A90" s="38"/>
      <c r="B90" s="38"/>
      <c r="C90" s="38"/>
      <c r="D90" s="38"/>
      <c r="E90" s="38"/>
      <c r="F90" s="38"/>
      <c r="G90" s="38"/>
      <c r="H90" s="38"/>
      <c r="I90" s="38"/>
      <c r="J90" s="38"/>
    </row>
    <row r="91" spans="1:10" s="37" customFormat="1" ht="12.75" x14ac:dyDescent="0.2">
      <c r="A91" s="607" t="s">
        <v>336</v>
      </c>
      <c r="B91" s="607"/>
      <c r="C91" s="608"/>
      <c r="D91" s="636"/>
      <c r="E91" s="637"/>
      <c r="F91" s="637"/>
      <c r="G91" s="637"/>
      <c r="H91" s="637"/>
      <c r="I91" s="637"/>
      <c r="J91" s="638"/>
    </row>
    <row r="92" spans="1:10" s="37" customFormat="1" ht="6" customHeight="1" x14ac:dyDescent="0.2">
      <c r="A92" s="38"/>
      <c r="B92" s="38"/>
      <c r="C92" s="38"/>
      <c r="D92" s="38"/>
      <c r="E92" s="38"/>
      <c r="F92" s="38"/>
      <c r="G92" s="38"/>
      <c r="H92" s="38"/>
      <c r="I92" s="38"/>
      <c r="J92" s="38"/>
    </row>
    <row r="93" spans="1:10" s="37" customFormat="1" ht="12.75" x14ac:dyDescent="0.2">
      <c r="A93" s="611" t="s">
        <v>338</v>
      </c>
      <c r="B93" s="611"/>
      <c r="C93" s="612"/>
      <c r="D93" s="673"/>
      <c r="E93" s="674"/>
      <c r="F93" s="675"/>
      <c r="G93" s="165" t="s">
        <v>337</v>
      </c>
      <c r="H93" s="639"/>
      <c r="I93" s="640"/>
      <c r="J93" s="641"/>
    </row>
    <row r="94" spans="1:10" s="37" customFormat="1" ht="6" customHeight="1" x14ac:dyDescent="0.2">
      <c r="A94" s="38"/>
      <c r="B94" s="38"/>
      <c r="C94" s="38"/>
      <c r="D94" s="38"/>
      <c r="E94" s="38"/>
      <c r="F94" s="38"/>
      <c r="G94" s="38"/>
      <c r="H94" s="38"/>
      <c r="I94" s="38"/>
      <c r="J94" s="38"/>
    </row>
    <row r="95" spans="1:10" s="37" customFormat="1" ht="12.75" x14ac:dyDescent="0.2">
      <c r="A95" s="611" t="s">
        <v>339</v>
      </c>
      <c r="B95" s="611"/>
      <c r="C95" s="612"/>
      <c r="D95" s="178"/>
      <c r="E95" s="37" t="s">
        <v>307</v>
      </c>
      <c r="G95" s="165" t="s">
        <v>340</v>
      </c>
      <c r="H95" s="673"/>
      <c r="I95" s="674"/>
      <c r="J95" s="675"/>
    </row>
    <row r="96" spans="1:10" s="37" customFormat="1" ht="12.75" x14ac:dyDescent="0.2"/>
    <row r="97" spans="1:10" s="37" customFormat="1" ht="12.75" x14ac:dyDescent="0.2">
      <c r="A97" s="37" t="s">
        <v>27</v>
      </c>
    </row>
    <row r="98" spans="1:10" s="37" customFormat="1" ht="12.75" x14ac:dyDescent="0.2">
      <c r="A98" s="571"/>
      <c r="B98" s="572"/>
      <c r="C98" s="572"/>
      <c r="D98" s="572"/>
      <c r="E98" s="572"/>
      <c r="F98" s="572"/>
      <c r="G98" s="572"/>
      <c r="H98" s="572"/>
      <c r="I98" s="572"/>
      <c r="J98" s="573"/>
    </row>
    <row r="99" spans="1:10" s="37" customFormat="1" ht="12.75" x14ac:dyDescent="0.2">
      <c r="A99" s="602"/>
      <c r="B99" s="603"/>
      <c r="C99" s="603"/>
      <c r="D99" s="603"/>
      <c r="E99" s="603"/>
      <c r="F99" s="603"/>
      <c r="G99" s="603"/>
      <c r="H99" s="603"/>
      <c r="I99" s="603"/>
      <c r="J99" s="604"/>
    </row>
    <row r="100" spans="1:10" s="37" customFormat="1" ht="12.75" x14ac:dyDescent="0.2">
      <c r="A100" s="574"/>
      <c r="B100" s="575"/>
      <c r="C100" s="575"/>
      <c r="D100" s="575"/>
      <c r="E100" s="575"/>
      <c r="F100" s="575"/>
      <c r="G100" s="575"/>
      <c r="H100" s="575"/>
      <c r="I100" s="575"/>
      <c r="J100" s="576"/>
    </row>
    <row r="101" spans="1:10" s="37" customFormat="1" ht="12.75" x14ac:dyDescent="0.2"/>
    <row r="102" spans="1:10" s="37" customFormat="1" ht="12.75" x14ac:dyDescent="0.2">
      <c r="A102" s="37" t="s">
        <v>341</v>
      </c>
    </row>
    <row r="103" spans="1:10" s="37" customFormat="1" ht="12.75" x14ac:dyDescent="0.2">
      <c r="A103" s="571"/>
      <c r="B103" s="572"/>
      <c r="C103" s="572"/>
      <c r="D103" s="572"/>
      <c r="E103" s="572"/>
      <c r="F103" s="572"/>
      <c r="G103" s="572"/>
      <c r="H103" s="572"/>
      <c r="I103" s="572"/>
      <c r="J103" s="573"/>
    </row>
    <row r="104" spans="1:10" s="37" customFormat="1" ht="12.75" x14ac:dyDescent="0.2">
      <c r="A104" s="602"/>
      <c r="B104" s="603"/>
      <c r="C104" s="603"/>
      <c r="D104" s="603"/>
      <c r="E104" s="603"/>
      <c r="F104" s="603"/>
      <c r="G104" s="603"/>
      <c r="H104" s="603"/>
      <c r="I104" s="603"/>
      <c r="J104" s="604"/>
    </row>
    <row r="105" spans="1:10" s="37" customFormat="1" ht="12.75" x14ac:dyDescent="0.2">
      <c r="A105" s="574"/>
      <c r="B105" s="575"/>
      <c r="C105" s="575"/>
      <c r="D105" s="575"/>
      <c r="E105" s="575"/>
      <c r="F105" s="575"/>
      <c r="G105" s="575"/>
      <c r="H105" s="575"/>
      <c r="I105" s="575"/>
      <c r="J105" s="576"/>
    </row>
    <row r="106" spans="1:10" s="37" customFormat="1" ht="12.75" x14ac:dyDescent="0.2">
      <c r="A106" s="38"/>
      <c r="B106" s="38"/>
      <c r="C106" s="38"/>
      <c r="D106" s="38"/>
      <c r="E106" s="38"/>
      <c r="F106" s="38"/>
      <c r="G106" s="38"/>
      <c r="H106" s="38"/>
      <c r="I106" s="38"/>
      <c r="J106" s="38"/>
    </row>
    <row r="107" spans="1:10" s="37" customFormat="1" ht="12.75" x14ac:dyDescent="0.2">
      <c r="A107" s="607" t="s">
        <v>342</v>
      </c>
      <c r="B107" s="607"/>
      <c r="C107" s="608"/>
      <c r="D107" s="636"/>
      <c r="E107" s="637"/>
      <c r="F107" s="637"/>
      <c r="G107" s="637"/>
      <c r="H107" s="637"/>
      <c r="I107" s="637"/>
      <c r="J107" s="638"/>
    </row>
    <row r="108" spans="1:10" s="37" customFormat="1" ht="6" customHeight="1" x14ac:dyDescent="0.2">
      <c r="A108" s="38"/>
      <c r="B108" s="38"/>
      <c r="C108" s="38"/>
      <c r="D108" s="38"/>
      <c r="E108" s="38"/>
      <c r="F108" s="38"/>
      <c r="G108" s="38"/>
      <c r="H108" s="38"/>
      <c r="I108" s="38"/>
      <c r="J108" s="38"/>
    </row>
    <row r="109" spans="1:10" s="37" customFormat="1" ht="12.75" x14ac:dyDescent="0.2">
      <c r="A109" s="611" t="s">
        <v>343</v>
      </c>
      <c r="B109" s="611"/>
      <c r="C109" s="612"/>
      <c r="D109" s="639"/>
      <c r="E109" s="640"/>
      <c r="F109" s="641"/>
      <c r="G109" s="166"/>
      <c r="H109" s="166"/>
      <c r="I109" s="166"/>
      <c r="J109" s="166"/>
    </row>
    <row r="110" spans="1:10" s="37" customFormat="1" ht="6" customHeight="1" x14ac:dyDescent="0.2">
      <c r="A110" s="38"/>
      <c r="B110" s="38"/>
      <c r="C110" s="38"/>
      <c r="D110" s="38"/>
      <c r="E110" s="38"/>
      <c r="F110" s="38"/>
      <c r="G110" s="38"/>
      <c r="H110" s="38"/>
      <c r="I110" s="38"/>
      <c r="J110" s="38"/>
    </row>
    <row r="111" spans="1:10" s="37" customFormat="1" ht="12.75" x14ac:dyDescent="0.2">
      <c r="A111" s="611" t="s">
        <v>344</v>
      </c>
      <c r="B111" s="611"/>
      <c r="C111" s="612"/>
      <c r="D111" s="593"/>
      <c r="E111" s="594"/>
      <c r="F111" s="594"/>
      <c r="G111" s="594"/>
      <c r="H111" s="594"/>
      <c r="I111" s="594"/>
      <c r="J111" s="595"/>
    </row>
    <row r="112" spans="1:10" s="37" customFormat="1" ht="12.75" x14ac:dyDescent="0.2">
      <c r="A112" s="160"/>
      <c r="B112" s="160"/>
      <c r="C112" s="161"/>
      <c r="D112" s="599"/>
      <c r="E112" s="600"/>
      <c r="F112" s="600"/>
      <c r="G112" s="600"/>
      <c r="H112" s="600"/>
      <c r="I112" s="600"/>
      <c r="J112" s="601"/>
    </row>
    <row r="113" spans="1:10" s="37" customFormat="1" ht="6" customHeight="1" x14ac:dyDescent="0.2">
      <c r="A113" s="160"/>
      <c r="B113" s="160"/>
      <c r="C113" s="160"/>
      <c r="D113" s="154"/>
      <c r="E113" s="154"/>
      <c r="F113" s="154"/>
      <c r="G113" s="154"/>
      <c r="H113" s="154"/>
      <c r="I113" s="154"/>
      <c r="J113" s="154"/>
    </row>
    <row r="114" spans="1:10" s="37" customFormat="1" ht="12.75" x14ac:dyDescent="0.2">
      <c r="A114" s="611" t="s">
        <v>236</v>
      </c>
      <c r="B114" s="611"/>
      <c r="C114" s="612"/>
      <c r="D114" s="613"/>
      <c r="E114" s="614"/>
      <c r="F114" s="614"/>
      <c r="G114" s="614"/>
      <c r="H114" s="614"/>
      <c r="I114" s="614"/>
      <c r="J114" s="615"/>
    </row>
    <row r="115" spans="1:10" s="37" customFormat="1" ht="12.75" x14ac:dyDescent="0.2">
      <c r="A115" s="160"/>
      <c r="B115" s="160"/>
      <c r="C115" s="161"/>
      <c r="D115" s="616"/>
      <c r="E115" s="617"/>
      <c r="F115" s="617"/>
      <c r="G115" s="617"/>
      <c r="H115" s="617"/>
      <c r="I115" s="617"/>
      <c r="J115" s="618"/>
    </row>
    <row r="116" spans="1:10" s="37" customFormat="1" ht="12.75" x14ac:dyDescent="0.2">
      <c r="A116" s="160"/>
      <c r="B116" s="160"/>
      <c r="C116" s="161"/>
      <c r="D116" s="619"/>
      <c r="E116" s="620"/>
      <c r="F116" s="620"/>
      <c r="G116" s="620"/>
      <c r="H116" s="620"/>
      <c r="I116" s="620"/>
      <c r="J116" s="621"/>
    </row>
    <row r="117" spans="1:10" s="37" customFormat="1" ht="6" customHeight="1" x14ac:dyDescent="0.2"/>
    <row r="118" spans="1:10" s="37" customFormat="1" ht="12.75" x14ac:dyDescent="0.2">
      <c r="A118" s="37" t="s">
        <v>240</v>
      </c>
    </row>
    <row r="119" spans="1:10" s="37" customFormat="1" ht="12.75" x14ac:dyDescent="0.2">
      <c r="A119" s="571"/>
      <c r="B119" s="572"/>
      <c r="C119" s="572"/>
      <c r="D119" s="572"/>
      <c r="E119" s="572"/>
      <c r="F119" s="572"/>
      <c r="G119" s="572"/>
      <c r="H119" s="572"/>
      <c r="I119" s="572"/>
      <c r="J119" s="573"/>
    </row>
    <row r="120" spans="1:10" s="37" customFormat="1" ht="12.75" x14ac:dyDescent="0.2">
      <c r="A120" s="602"/>
      <c r="B120" s="603"/>
      <c r="C120" s="603"/>
      <c r="D120" s="603"/>
      <c r="E120" s="603"/>
      <c r="F120" s="603"/>
      <c r="G120" s="603"/>
      <c r="H120" s="603"/>
      <c r="I120" s="603"/>
      <c r="J120" s="604"/>
    </row>
    <row r="121" spans="1:10" s="37" customFormat="1" ht="12.75" x14ac:dyDescent="0.2">
      <c r="A121" s="574"/>
      <c r="B121" s="575"/>
      <c r="C121" s="575"/>
      <c r="D121" s="575"/>
      <c r="E121" s="575"/>
      <c r="F121" s="575"/>
      <c r="G121" s="575"/>
      <c r="H121" s="575"/>
      <c r="I121" s="575"/>
      <c r="J121" s="576"/>
    </row>
    <row r="122" spans="1:10" s="37" customFormat="1" ht="12.75" x14ac:dyDescent="0.2"/>
    <row r="123" spans="1:10" s="37" customFormat="1" ht="12.75" x14ac:dyDescent="0.2"/>
    <row r="124" spans="1:10" s="37" customFormat="1" ht="12.75" x14ac:dyDescent="0.2"/>
    <row r="125" spans="1:10" s="37" customFormat="1" ht="12.75" x14ac:dyDescent="0.2"/>
    <row r="126" spans="1:10" s="37" customFormat="1" ht="12.75" x14ac:dyDescent="0.2"/>
    <row r="127" spans="1:10" s="37" customFormat="1" ht="12.75" x14ac:dyDescent="0.2"/>
    <row r="128" spans="1:10" s="37" customFormat="1" ht="12.75" x14ac:dyDescent="0.2"/>
    <row r="129" spans="1:10" s="37" customFormat="1" ht="12.75" x14ac:dyDescent="0.2"/>
    <row r="130" spans="1:10" s="37" customFormat="1" ht="12.75" x14ac:dyDescent="0.2"/>
    <row r="131" spans="1:10" s="37" customFormat="1" ht="12.75" x14ac:dyDescent="0.2"/>
    <row r="132" spans="1:10" s="37" customFormat="1" ht="12.75" x14ac:dyDescent="0.2"/>
    <row r="133" spans="1:10" s="37" customFormat="1" ht="12.75" x14ac:dyDescent="0.2"/>
    <row r="134" spans="1:10" s="37" customFormat="1" ht="12.75" x14ac:dyDescent="0.2"/>
    <row r="135" spans="1:10" s="37" customFormat="1" ht="12.75" x14ac:dyDescent="0.2"/>
    <row r="136" spans="1:10" s="37" customFormat="1" ht="12.75" x14ac:dyDescent="0.2"/>
    <row r="137" spans="1:10" s="37" customFormat="1" ht="12.75" x14ac:dyDescent="0.2"/>
    <row r="138" spans="1:10" s="37" customFormat="1" ht="12.75" x14ac:dyDescent="0.2"/>
    <row r="139" spans="1:10" ht="15" x14ac:dyDescent="0.2">
      <c r="A139" s="33" t="s">
        <v>26</v>
      </c>
    </row>
    <row r="140" spans="1:10" s="37" customFormat="1" ht="6" customHeight="1" x14ac:dyDescent="0.2">
      <c r="A140" s="38"/>
      <c r="B140" s="38"/>
      <c r="C140" s="38"/>
      <c r="D140" s="38"/>
      <c r="E140" s="38"/>
      <c r="F140" s="38"/>
      <c r="G140" s="38"/>
      <c r="H140" s="38"/>
      <c r="I140" s="38"/>
      <c r="J140" s="38"/>
    </row>
    <row r="141" spans="1:10" s="37" customFormat="1" ht="12.75" x14ac:dyDescent="0.2">
      <c r="A141" s="36" t="s">
        <v>410</v>
      </c>
    </row>
    <row r="142" spans="1:10" s="37" customFormat="1" ht="12.75" x14ac:dyDescent="0.2">
      <c r="A142" s="667" t="s">
        <v>28</v>
      </c>
      <c r="B142" s="668"/>
      <c r="C142" s="668"/>
      <c r="D142" s="668"/>
      <c r="E142" s="668"/>
      <c r="F142" s="668"/>
      <c r="G142" s="668"/>
      <c r="H142" s="668"/>
      <c r="I142" s="668"/>
      <c r="J142" s="669"/>
    </row>
    <row r="143" spans="1:10" s="37" customFormat="1" ht="12.75" x14ac:dyDescent="0.2">
      <c r="A143" s="670"/>
      <c r="B143" s="671"/>
      <c r="C143" s="671"/>
      <c r="D143" s="671"/>
      <c r="E143" s="671"/>
      <c r="F143" s="671"/>
      <c r="G143" s="671"/>
      <c r="H143" s="671"/>
      <c r="I143" s="671"/>
      <c r="J143" s="672"/>
    </row>
    <row r="144" spans="1:10" s="37" customFormat="1" ht="12.75" x14ac:dyDescent="0.2">
      <c r="A144" s="38"/>
      <c r="B144" s="38"/>
      <c r="C144" s="38"/>
      <c r="D144" s="38"/>
      <c r="E144" s="38"/>
      <c r="F144" s="38"/>
      <c r="G144" s="38"/>
      <c r="H144" s="38"/>
      <c r="I144" s="38"/>
      <c r="J144" s="38"/>
    </row>
    <row r="145" spans="1:10" s="37" customFormat="1" ht="12.75" x14ac:dyDescent="0.2">
      <c r="A145" s="36" t="s">
        <v>401</v>
      </c>
    </row>
    <row r="146" spans="1:10" s="37" customFormat="1" ht="6" customHeight="1" x14ac:dyDescent="0.2">
      <c r="A146" s="38"/>
      <c r="B146" s="38"/>
      <c r="C146" s="38"/>
      <c r="D146" s="38"/>
      <c r="E146" s="38"/>
      <c r="F146" s="38"/>
      <c r="G146" s="38"/>
      <c r="H146" s="38"/>
      <c r="I146" s="38"/>
      <c r="J146" s="38"/>
    </row>
    <row r="147" spans="1:10" s="37" customFormat="1" ht="12.75" x14ac:dyDescent="0.2">
      <c r="A147" s="607" t="s">
        <v>308</v>
      </c>
      <c r="B147" s="607"/>
      <c r="C147" s="608"/>
      <c r="D147" s="605"/>
      <c r="E147" s="605"/>
      <c r="F147" s="605"/>
      <c r="G147" s="605"/>
      <c r="H147" s="605"/>
      <c r="I147" s="605"/>
      <c r="J147" s="605"/>
    </row>
    <row r="148" spans="1:10" s="37" customFormat="1" ht="6" customHeight="1" x14ac:dyDescent="0.2">
      <c r="A148" s="38"/>
      <c r="B148" s="38"/>
      <c r="C148" s="38"/>
      <c r="D148" s="38"/>
      <c r="E148" s="38"/>
      <c r="F148" s="38"/>
      <c r="G148" s="38"/>
      <c r="H148" s="38"/>
      <c r="I148" s="38"/>
      <c r="J148" s="38"/>
    </row>
    <row r="149" spans="1:10" s="37" customFormat="1" ht="12.75" x14ac:dyDescent="0.2">
      <c r="A149" s="606" t="s">
        <v>309</v>
      </c>
      <c r="B149" s="606"/>
      <c r="C149" s="608"/>
      <c r="D149" s="633"/>
      <c r="E149" s="634"/>
      <c r="F149" s="635"/>
    </row>
    <row r="150" spans="1:10" s="37" customFormat="1" ht="6" customHeight="1" x14ac:dyDescent="0.2">
      <c r="A150" s="38"/>
      <c r="B150" s="38"/>
      <c r="C150" s="38"/>
      <c r="D150" s="38"/>
      <c r="E150" s="38"/>
      <c r="F150" s="38"/>
      <c r="G150" s="38"/>
      <c r="H150" s="38"/>
      <c r="I150" s="38"/>
      <c r="J150" s="38"/>
    </row>
    <row r="151" spans="1:10" s="37" customFormat="1" ht="12.75" x14ac:dyDescent="0.2">
      <c r="A151" s="607" t="s">
        <v>310</v>
      </c>
      <c r="B151" s="607"/>
      <c r="C151" s="608"/>
      <c r="D151" s="605"/>
      <c r="E151" s="605"/>
      <c r="F151" s="605"/>
      <c r="G151" s="605"/>
      <c r="H151" s="605"/>
      <c r="I151" s="605"/>
      <c r="J151" s="605"/>
    </row>
    <row r="152" spans="1:10" s="37" customFormat="1" ht="6" customHeight="1" x14ac:dyDescent="0.2">
      <c r="A152" s="38"/>
      <c r="B152" s="38"/>
      <c r="C152" s="38"/>
      <c r="D152" s="38"/>
      <c r="E152" s="38"/>
      <c r="F152" s="38"/>
      <c r="G152" s="38"/>
      <c r="H152" s="38"/>
      <c r="I152" s="38"/>
      <c r="J152" s="38"/>
    </row>
    <row r="153" spans="1:10" s="37" customFormat="1" ht="12.75" x14ac:dyDescent="0.2">
      <c r="A153" s="607" t="s">
        <v>85</v>
      </c>
      <c r="B153" s="607"/>
      <c r="C153" s="608"/>
      <c r="D153" s="636"/>
      <c r="E153" s="637"/>
      <c r="F153" s="637"/>
      <c r="G153" s="637"/>
      <c r="H153" s="637"/>
      <c r="I153" s="637"/>
      <c r="J153" s="638"/>
    </row>
    <row r="154" spans="1:10" s="37" customFormat="1" ht="6" customHeight="1" x14ac:dyDescent="0.2">
      <c r="A154" s="38"/>
      <c r="B154" s="38"/>
      <c r="C154" s="38"/>
      <c r="D154" s="38"/>
      <c r="E154" s="38"/>
      <c r="F154" s="38"/>
      <c r="G154" s="38"/>
      <c r="H154" s="38"/>
      <c r="I154" s="38"/>
      <c r="J154" s="38"/>
    </row>
    <row r="155" spans="1:10" s="37" customFormat="1" ht="12.75" x14ac:dyDescent="0.2">
      <c r="A155" s="607" t="s">
        <v>311</v>
      </c>
      <c r="B155" s="607"/>
      <c r="C155" s="608"/>
      <c r="D155" s="605"/>
      <c r="E155" s="605"/>
      <c r="F155" s="605"/>
      <c r="G155" s="605"/>
      <c r="H155" s="605"/>
      <c r="I155" s="605"/>
      <c r="J155" s="605"/>
    </row>
    <row r="156" spans="1:10" s="37" customFormat="1" ht="6.75" customHeight="1" x14ac:dyDescent="0.2">
      <c r="A156" s="38"/>
      <c r="B156" s="38"/>
      <c r="C156" s="38"/>
      <c r="D156" s="38"/>
      <c r="E156" s="38"/>
      <c r="F156" s="38"/>
      <c r="G156" s="38"/>
      <c r="H156" s="38"/>
      <c r="I156" s="38"/>
      <c r="J156" s="38"/>
    </row>
    <row r="157" spans="1:10" s="37" customFormat="1" ht="12.75" x14ac:dyDescent="0.2">
      <c r="A157" s="607" t="s">
        <v>312</v>
      </c>
      <c r="B157" s="607"/>
      <c r="C157" s="608"/>
      <c r="D157" s="605"/>
      <c r="E157" s="605"/>
      <c r="F157" s="605"/>
      <c r="G157" s="605"/>
      <c r="H157" s="605"/>
      <c r="I157" s="605"/>
      <c r="J157" s="605"/>
    </row>
    <row r="158" spans="1:10" s="37" customFormat="1" ht="6.75" customHeight="1" x14ac:dyDescent="0.2">
      <c r="A158" s="38"/>
      <c r="B158" s="38"/>
      <c r="C158" s="38"/>
      <c r="D158" s="38"/>
      <c r="E158" s="38"/>
      <c r="F158" s="38"/>
      <c r="G158" s="38"/>
      <c r="H158" s="38"/>
      <c r="I158" s="38"/>
      <c r="J158" s="38"/>
    </row>
    <row r="159" spans="1:10" s="37" customFormat="1" ht="12.75" x14ac:dyDescent="0.2">
      <c r="A159" s="607" t="s">
        <v>313</v>
      </c>
      <c r="B159" s="607"/>
      <c r="C159" s="608"/>
      <c r="D159" s="571"/>
      <c r="E159" s="572"/>
      <c r="F159" s="572"/>
      <c r="G159" s="572"/>
      <c r="H159" s="572"/>
      <c r="I159" s="572"/>
      <c r="J159" s="573"/>
    </row>
    <row r="160" spans="1:10" s="37" customFormat="1" ht="12.75" x14ac:dyDescent="0.2">
      <c r="A160" s="38"/>
      <c r="B160" s="38"/>
      <c r="C160" s="153"/>
      <c r="D160" s="574"/>
      <c r="E160" s="575"/>
      <c r="F160" s="575"/>
      <c r="G160" s="575"/>
      <c r="H160" s="575"/>
      <c r="I160" s="575"/>
      <c r="J160" s="576"/>
    </row>
    <row r="161" spans="1:10" s="37" customFormat="1" ht="6" customHeight="1" x14ac:dyDescent="0.2"/>
    <row r="162" spans="1:10" s="37" customFormat="1" ht="12.75" x14ac:dyDescent="0.2">
      <c r="A162" s="37" t="s">
        <v>240</v>
      </c>
    </row>
    <row r="163" spans="1:10" s="37" customFormat="1" ht="12.75" x14ac:dyDescent="0.2">
      <c r="A163" s="571"/>
      <c r="B163" s="572"/>
      <c r="C163" s="572"/>
      <c r="D163" s="572"/>
      <c r="E163" s="572"/>
      <c r="F163" s="572"/>
      <c r="G163" s="572"/>
      <c r="H163" s="572"/>
      <c r="I163" s="572"/>
      <c r="J163" s="573"/>
    </row>
    <row r="164" spans="1:10" s="37" customFormat="1" ht="12.75" x14ac:dyDescent="0.2">
      <c r="A164" s="602"/>
      <c r="B164" s="603"/>
      <c r="C164" s="603"/>
      <c r="D164" s="603"/>
      <c r="E164" s="603"/>
      <c r="F164" s="603"/>
      <c r="G164" s="603"/>
      <c r="H164" s="603"/>
      <c r="I164" s="603"/>
      <c r="J164" s="604"/>
    </row>
    <row r="165" spans="1:10" s="37" customFormat="1" ht="12.75" x14ac:dyDescent="0.2">
      <c r="A165" s="574"/>
      <c r="B165" s="575"/>
      <c r="C165" s="575"/>
      <c r="D165" s="575"/>
      <c r="E165" s="575"/>
      <c r="F165" s="575"/>
      <c r="G165" s="575"/>
      <c r="H165" s="575"/>
      <c r="I165" s="575"/>
      <c r="J165" s="576"/>
    </row>
    <row r="166" spans="1:10" s="37" customFormat="1" ht="12.75" x14ac:dyDescent="0.2"/>
    <row r="167" spans="1:10" s="37" customFormat="1" ht="12.75" x14ac:dyDescent="0.2">
      <c r="A167" s="36" t="s">
        <v>402</v>
      </c>
      <c r="B167" s="167"/>
      <c r="C167" s="167"/>
      <c r="D167" s="167"/>
      <c r="E167" s="167"/>
      <c r="G167" s="167"/>
      <c r="H167" s="167"/>
      <c r="I167" s="632"/>
      <c r="J167" s="632"/>
    </row>
    <row r="168" spans="1:10" s="37" customFormat="1" ht="12.75" customHeight="1" x14ac:dyDescent="0.2">
      <c r="A168" s="610" t="s">
        <v>78</v>
      </c>
      <c r="B168" s="610"/>
      <c r="C168" s="610"/>
      <c r="D168" s="625" t="s">
        <v>84</v>
      </c>
      <c r="E168" s="626"/>
      <c r="F168" s="627"/>
      <c r="G168" s="625" t="s">
        <v>86</v>
      </c>
      <c r="H168" s="626"/>
      <c r="I168" s="627"/>
      <c r="J168" s="631" t="s">
        <v>29</v>
      </c>
    </row>
    <row r="169" spans="1:10" s="37" customFormat="1" ht="15" customHeight="1" x14ac:dyDescent="0.2">
      <c r="A169" s="610"/>
      <c r="B169" s="610"/>
      <c r="C169" s="610"/>
      <c r="D169" s="628"/>
      <c r="E169" s="629"/>
      <c r="F169" s="630"/>
      <c r="G169" s="628"/>
      <c r="H169" s="629"/>
      <c r="I169" s="630"/>
      <c r="J169" s="631"/>
    </row>
    <row r="170" spans="1:10" s="37" customFormat="1" ht="15" customHeight="1" x14ac:dyDescent="0.2">
      <c r="A170" s="622"/>
      <c r="B170" s="623"/>
      <c r="C170" s="624"/>
      <c r="D170" s="176"/>
      <c r="E170" s="177"/>
      <c r="F170" s="177"/>
      <c r="G170" s="324"/>
      <c r="H170" s="325"/>
      <c r="I170" s="326"/>
      <c r="J170" s="328"/>
    </row>
    <row r="171" spans="1:10" s="37" customFormat="1" ht="15" customHeight="1" x14ac:dyDescent="0.2">
      <c r="A171" s="324"/>
      <c r="B171" s="325"/>
      <c r="C171" s="326"/>
      <c r="D171" s="176"/>
      <c r="E171" s="177"/>
      <c r="F171" s="177"/>
      <c r="G171" s="324"/>
      <c r="H171" s="325"/>
      <c r="I171" s="326"/>
      <c r="J171" s="328"/>
    </row>
    <row r="172" spans="1:10" s="37" customFormat="1" ht="12.75" x14ac:dyDescent="0.2">
      <c r="A172" s="622"/>
      <c r="B172" s="623"/>
      <c r="C172" s="624"/>
      <c r="D172" s="176"/>
      <c r="E172" s="177"/>
      <c r="F172" s="177"/>
      <c r="G172" s="324"/>
      <c r="H172" s="325"/>
      <c r="I172" s="326"/>
      <c r="J172" s="328"/>
    </row>
    <row r="173" spans="1:10" s="37" customFormat="1" ht="12.75" x14ac:dyDescent="0.2">
      <c r="A173" s="37" t="s">
        <v>30</v>
      </c>
    </row>
    <row r="174" spans="1:10" s="37" customFormat="1" ht="6" customHeight="1" x14ac:dyDescent="0.2"/>
    <row r="175" spans="1:10" s="37" customFormat="1" ht="12.75" x14ac:dyDescent="0.2">
      <c r="A175" s="37" t="s">
        <v>240</v>
      </c>
    </row>
    <row r="176" spans="1:10" s="37" customFormat="1" ht="12.75" x14ac:dyDescent="0.2">
      <c r="A176" s="571"/>
      <c r="B176" s="572"/>
      <c r="C176" s="572"/>
      <c r="D176" s="572"/>
      <c r="E176" s="572"/>
      <c r="F176" s="572"/>
      <c r="G176" s="572"/>
      <c r="H176" s="572"/>
      <c r="I176" s="572"/>
      <c r="J176" s="573"/>
    </row>
    <row r="177" spans="1:10" s="37" customFormat="1" ht="12.75" x14ac:dyDescent="0.2">
      <c r="A177" s="602"/>
      <c r="B177" s="603"/>
      <c r="C177" s="603"/>
      <c r="D177" s="603"/>
      <c r="E177" s="603"/>
      <c r="F177" s="603"/>
      <c r="G177" s="603"/>
      <c r="H177" s="603"/>
      <c r="I177" s="603"/>
      <c r="J177" s="604"/>
    </row>
    <row r="178" spans="1:10" s="37" customFormat="1" ht="12.75" x14ac:dyDescent="0.2">
      <c r="A178" s="574"/>
      <c r="B178" s="575"/>
      <c r="C178" s="575"/>
      <c r="D178" s="575"/>
      <c r="E178" s="575"/>
      <c r="F178" s="575"/>
      <c r="G178" s="575"/>
      <c r="H178" s="575"/>
      <c r="I178" s="575"/>
      <c r="J178" s="576"/>
    </row>
    <row r="179" spans="1:10" s="37" customFormat="1" ht="12.75" x14ac:dyDescent="0.2"/>
    <row r="180" spans="1:10" s="37" customFormat="1" ht="12.75" x14ac:dyDescent="0.2">
      <c r="A180" s="36" t="s">
        <v>403</v>
      </c>
    </row>
    <row r="181" spans="1:10" s="37" customFormat="1" ht="12.75" x14ac:dyDescent="0.2">
      <c r="A181" s="592"/>
      <c r="B181" s="592"/>
      <c r="C181" s="592"/>
      <c r="D181" s="592"/>
      <c r="E181" s="592"/>
      <c r="F181" s="592"/>
      <c r="G181" s="592"/>
      <c r="H181" s="592"/>
      <c r="I181" s="592"/>
      <c r="J181" s="592"/>
    </row>
    <row r="182" spans="1:10" s="37" customFormat="1" ht="12.75" x14ac:dyDescent="0.2">
      <c r="A182" s="592"/>
      <c r="B182" s="592"/>
      <c r="C182" s="592"/>
      <c r="D182" s="592"/>
      <c r="E182" s="592"/>
      <c r="F182" s="592"/>
      <c r="G182" s="592"/>
      <c r="H182" s="592"/>
      <c r="I182" s="592"/>
      <c r="J182" s="592"/>
    </row>
    <row r="183" spans="1:10" s="37" customFormat="1" ht="12.75" x14ac:dyDescent="0.2">
      <c r="A183" s="592"/>
      <c r="B183" s="592"/>
      <c r="C183" s="592"/>
      <c r="D183" s="592"/>
      <c r="E183" s="592"/>
      <c r="F183" s="592"/>
      <c r="G183" s="592"/>
      <c r="H183" s="592"/>
      <c r="I183" s="592"/>
      <c r="J183" s="592"/>
    </row>
    <row r="184" spans="1:10" s="37" customFormat="1" ht="12.75" x14ac:dyDescent="0.2">
      <c r="A184" s="592"/>
      <c r="B184" s="592"/>
      <c r="C184" s="592"/>
      <c r="D184" s="592"/>
      <c r="E184" s="592"/>
      <c r="F184" s="592"/>
      <c r="G184" s="592"/>
      <c r="H184" s="592"/>
      <c r="I184" s="592"/>
      <c r="J184" s="592"/>
    </row>
    <row r="185" spans="1:10" s="37" customFormat="1" ht="12.75" x14ac:dyDescent="0.2">
      <c r="A185" s="592"/>
      <c r="B185" s="592"/>
      <c r="C185" s="592"/>
      <c r="D185" s="592"/>
      <c r="E185" s="592"/>
      <c r="F185" s="592"/>
      <c r="G185" s="592"/>
      <c r="H185" s="592"/>
      <c r="I185" s="592"/>
      <c r="J185" s="592"/>
    </row>
    <row r="186" spans="1:10" s="37" customFormat="1" ht="12.75" x14ac:dyDescent="0.2">
      <c r="A186" s="592"/>
      <c r="B186" s="592"/>
      <c r="C186" s="592"/>
      <c r="D186" s="592"/>
      <c r="E186" s="592"/>
      <c r="F186" s="592"/>
      <c r="G186" s="592"/>
      <c r="H186" s="592"/>
      <c r="I186" s="592"/>
      <c r="J186" s="592"/>
    </row>
    <row r="187" spans="1:10" s="37" customFormat="1" ht="12.75" x14ac:dyDescent="0.2">
      <c r="A187" s="592"/>
      <c r="B187" s="592"/>
      <c r="C187" s="592"/>
      <c r="D187" s="592"/>
      <c r="E187" s="592"/>
      <c r="F187" s="592"/>
      <c r="G187" s="592"/>
      <c r="H187" s="592"/>
      <c r="I187" s="592"/>
      <c r="J187" s="592"/>
    </row>
    <row r="188" spans="1:10" s="37" customFormat="1" ht="12.75" x14ac:dyDescent="0.2">
      <c r="A188" s="592"/>
      <c r="B188" s="592"/>
      <c r="C188" s="592"/>
      <c r="D188" s="592"/>
      <c r="E188" s="592"/>
      <c r="F188" s="592"/>
      <c r="G188" s="592"/>
      <c r="H188" s="592"/>
      <c r="I188" s="592"/>
      <c r="J188" s="592"/>
    </row>
    <row r="189" spans="1:10" s="37" customFormat="1" ht="12.75" x14ac:dyDescent="0.2">
      <c r="A189" s="592"/>
      <c r="B189" s="592"/>
      <c r="C189" s="592"/>
      <c r="D189" s="592"/>
      <c r="E189" s="592"/>
      <c r="F189" s="592"/>
      <c r="G189" s="592"/>
      <c r="H189" s="592"/>
      <c r="I189" s="592"/>
      <c r="J189" s="592"/>
    </row>
    <row r="190" spans="1:10" s="37" customFormat="1" ht="12.75" x14ac:dyDescent="0.2">
      <c r="A190" s="592"/>
      <c r="B190" s="592"/>
      <c r="C190" s="592"/>
      <c r="D190" s="592"/>
      <c r="E190" s="592"/>
      <c r="F190" s="592"/>
      <c r="G190" s="592"/>
      <c r="H190" s="592"/>
      <c r="I190" s="592"/>
      <c r="J190" s="592"/>
    </row>
    <row r="191" spans="1:10" s="37" customFormat="1" ht="12.75" x14ac:dyDescent="0.2">
      <c r="A191" s="592"/>
      <c r="B191" s="592"/>
      <c r="C191" s="592"/>
      <c r="D191" s="592"/>
      <c r="E191" s="592"/>
      <c r="F191" s="592"/>
      <c r="G191" s="592"/>
      <c r="H191" s="592"/>
      <c r="I191" s="592"/>
      <c r="J191" s="592"/>
    </row>
    <row r="192" spans="1:10" s="37" customFormat="1" ht="12.75" x14ac:dyDescent="0.2">
      <c r="A192" s="592"/>
      <c r="B192" s="592"/>
      <c r="C192" s="592"/>
      <c r="D192" s="592"/>
      <c r="E192" s="592"/>
      <c r="F192" s="592"/>
      <c r="G192" s="592"/>
      <c r="H192" s="592"/>
      <c r="I192" s="592"/>
      <c r="J192" s="592"/>
    </row>
    <row r="193" spans="1:10" s="37" customFormat="1" ht="12.75" x14ac:dyDescent="0.2">
      <c r="A193" s="592"/>
      <c r="B193" s="592"/>
      <c r="C193" s="592"/>
      <c r="D193" s="592"/>
      <c r="E193" s="592"/>
      <c r="F193" s="592"/>
      <c r="G193" s="592"/>
      <c r="H193" s="592"/>
      <c r="I193" s="592"/>
      <c r="J193" s="592"/>
    </row>
    <row r="194" spans="1:10" s="37" customFormat="1" ht="12.75" x14ac:dyDescent="0.2">
      <c r="A194" s="592"/>
      <c r="B194" s="592"/>
      <c r="C194" s="592"/>
      <c r="D194" s="592"/>
      <c r="E194" s="592"/>
      <c r="F194" s="592"/>
      <c r="G194" s="592"/>
      <c r="H194" s="592"/>
      <c r="I194" s="592"/>
      <c r="J194" s="592"/>
    </row>
    <row r="195" spans="1:10" s="37" customFormat="1" ht="12.75" x14ac:dyDescent="0.2">
      <c r="A195" s="592"/>
      <c r="B195" s="592"/>
      <c r="C195" s="592"/>
      <c r="D195" s="592"/>
      <c r="E195" s="592"/>
      <c r="F195" s="592"/>
      <c r="G195" s="592"/>
      <c r="H195" s="592"/>
      <c r="I195" s="592"/>
      <c r="J195" s="592"/>
    </row>
    <row r="196" spans="1:10" s="37" customFormat="1" ht="12.75" x14ac:dyDescent="0.2">
      <c r="A196" s="592"/>
      <c r="B196" s="592"/>
      <c r="C196" s="592"/>
      <c r="D196" s="592"/>
      <c r="E196" s="592"/>
      <c r="F196" s="592"/>
      <c r="G196" s="592"/>
      <c r="H196" s="592"/>
      <c r="I196" s="592"/>
      <c r="J196" s="592"/>
    </row>
    <row r="197" spans="1:10" s="37" customFormat="1" ht="12.75" x14ac:dyDescent="0.2">
      <c r="A197" s="592"/>
      <c r="B197" s="592"/>
      <c r="C197" s="592"/>
      <c r="D197" s="592"/>
      <c r="E197" s="592"/>
      <c r="F197" s="592"/>
      <c r="G197" s="592"/>
      <c r="H197" s="592"/>
      <c r="I197" s="592"/>
      <c r="J197" s="592"/>
    </row>
    <row r="198" spans="1:10" s="37" customFormat="1" ht="12.75" x14ac:dyDescent="0.2">
      <c r="A198" s="592"/>
      <c r="B198" s="592"/>
      <c r="C198" s="592"/>
      <c r="D198" s="592"/>
      <c r="E198" s="592"/>
      <c r="F198" s="592"/>
      <c r="G198" s="592"/>
      <c r="H198" s="592"/>
      <c r="I198" s="592"/>
      <c r="J198" s="592"/>
    </row>
    <row r="199" spans="1:10" s="37" customFormat="1" ht="12.75" x14ac:dyDescent="0.2">
      <c r="A199" s="592"/>
      <c r="B199" s="592"/>
      <c r="C199" s="592"/>
      <c r="D199" s="592"/>
      <c r="E199" s="592"/>
      <c r="F199" s="592"/>
      <c r="G199" s="592"/>
      <c r="H199" s="592"/>
      <c r="I199" s="592"/>
      <c r="J199" s="592"/>
    </row>
    <row r="200" spans="1:10" s="37" customFormat="1" ht="12.75" x14ac:dyDescent="0.2">
      <c r="A200" s="592"/>
      <c r="B200" s="592"/>
      <c r="C200" s="592"/>
      <c r="D200" s="592"/>
      <c r="E200" s="592"/>
      <c r="F200" s="592"/>
      <c r="G200" s="592"/>
      <c r="H200" s="592"/>
      <c r="I200" s="592"/>
      <c r="J200" s="592"/>
    </row>
    <row r="201" spans="1:10" s="37" customFormat="1" ht="12.75" x14ac:dyDescent="0.2">
      <c r="A201" s="592"/>
      <c r="B201" s="592"/>
      <c r="C201" s="592"/>
      <c r="D201" s="592"/>
      <c r="E201" s="592"/>
      <c r="F201" s="592"/>
      <c r="G201" s="592"/>
      <c r="H201" s="592"/>
      <c r="I201" s="592"/>
      <c r="J201" s="592"/>
    </row>
    <row r="202" spans="1:10" s="37" customFormat="1" ht="12.75" x14ac:dyDescent="0.2">
      <c r="A202" s="592"/>
      <c r="B202" s="592"/>
      <c r="C202" s="592"/>
      <c r="D202" s="592"/>
      <c r="E202" s="592"/>
      <c r="F202" s="592"/>
      <c r="G202" s="592"/>
      <c r="H202" s="592"/>
      <c r="I202" s="592"/>
      <c r="J202" s="592"/>
    </row>
    <row r="203" spans="1:10" s="37" customFormat="1" ht="12.75" x14ac:dyDescent="0.2">
      <c r="A203" s="592"/>
      <c r="B203" s="592"/>
      <c r="C203" s="592"/>
      <c r="D203" s="592"/>
      <c r="E203" s="592"/>
      <c r="F203" s="592"/>
      <c r="G203" s="592"/>
      <c r="H203" s="592"/>
      <c r="I203" s="592"/>
      <c r="J203" s="592"/>
    </row>
    <row r="204" spans="1:10" s="37" customFormat="1" ht="12.75" x14ac:dyDescent="0.2">
      <c r="A204" s="592"/>
      <c r="B204" s="592"/>
      <c r="C204" s="592"/>
      <c r="D204" s="592"/>
      <c r="E204" s="592"/>
      <c r="F204" s="592"/>
      <c r="G204" s="592"/>
      <c r="H204" s="592"/>
      <c r="I204" s="592"/>
      <c r="J204" s="592"/>
    </row>
    <row r="205" spans="1:10" s="37" customFormat="1" ht="12.75" x14ac:dyDescent="0.2">
      <c r="A205" s="592"/>
      <c r="B205" s="592"/>
      <c r="C205" s="592"/>
      <c r="D205" s="592"/>
      <c r="E205" s="592"/>
      <c r="F205" s="592"/>
      <c r="G205" s="592"/>
      <c r="H205" s="592"/>
      <c r="I205" s="592"/>
      <c r="J205" s="592"/>
    </row>
    <row r="206" spans="1:10" s="37" customFormat="1" ht="12.75" x14ac:dyDescent="0.2"/>
    <row r="207" spans="1:10" ht="15" x14ac:dyDescent="0.2">
      <c r="A207" s="33" t="s">
        <v>329</v>
      </c>
    </row>
    <row r="208" spans="1:10" s="37" customFormat="1" ht="6" customHeight="1" x14ac:dyDescent="0.2">
      <c r="A208" s="36"/>
    </row>
    <row r="209" spans="1:10" s="37" customFormat="1" ht="15.75" x14ac:dyDescent="0.2">
      <c r="A209" s="606" t="s">
        <v>39</v>
      </c>
      <c r="B209" s="606"/>
      <c r="C209" s="606"/>
      <c r="D209" s="165" t="s">
        <v>204</v>
      </c>
      <c r="E209" s="328"/>
      <c r="F209" s="165" t="s">
        <v>38</v>
      </c>
      <c r="G209" s="328"/>
      <c r="I209" s="165" t="s">
        <v>37</v>
      </c>
      <c r="J209" s="328"/>
    </row>
    <row r="210" spans="1:10" s="37" customFormat="1" ht="6" customHeight="1" x14ac:dyDescent="0.2">
      <c r="A210" s="36"/>
    </row>
    <row r="211" spans="1:10" s="37" customFormat="1" ht="12.75" x14ac:dyDescent="0.2">
      <c r="A211" s="607" t="s">
        <v>330</v>
      </c>
      <c r="B211" s="607"/>
      <c r="C211" s="608"/>
      <c r="D211" s="605"/>
      <c r="E211" s="605"/>
      <c r="F211" s="605"/>
      <c r="G211" s="605"/>
      <c r="H211" s="605"/>
      <c r="I211" s="605"/>
      <c r="J211" s="605"/>
    </row>
    <row r="212" spans="1:10" s="37" customFormat="1" ht="6.75" customHeight="1" x14ac:dyDescent="0.2">
      <c r="A212" s="38"/>
      <c r="B212" s="38"/>
      <c r="C212" s="38"/>
      <c r="D212" s="38"/>
      <c r="E212" s="38"/>
      <c r="F212" s="38"/>
      <c r="G212" s="38"/>
      <c r="H212" s="38"/>
      <c r="I212" s="38"/>
      <c r="J212" s="38"/>
    </row>
    <row r="213" spans="1:10" s="37" customFormat="1" ht="12.75" x14ac:dyDescent="0.2">
      <c r="A213" s="607" t="s">
        <v>40</v>
      </c>
      <c r="B213" s="607"/>
      <c r="C213" s="608"/>
      <c r="D213" s="605"/>
      <c r="E213" s="605"/>
      <c r="F213" s="605"/>
      <c r="G213" s="605"/>
      <c r="H213" s="605"/>
      <c r="I213" s="605"/>
      <c r="J213" s="605"/>
    </row>
    <row r="214" spans="1:10" s="37" customFormat="1" ht="6.75" customHeight="1" x14ac:dyDescent="0.2">
      <c r="A214" s="38"/>
      <c r="B214" s="38"/>
      <c r="C214" s="38"/>
      <c r="D214" s="38"/>
      <c r="E214" s="38"/>
      <c r="F214" s="38"/>
      <c r="G214" s="38"/>
      <c r="H214" s="38"/>
      <c r="I214" s="38"/>
      <c r="J214" s="38"/>
    </row>
    <row r="215" spans="1:10" s="37" customFormat="1" ht="12.75" x14ac:dyDescent="0.2">
      <c r="A215" s="607" t="s">
        <v>331</v>
      </c>
      <c r="B215" s="607"/>
      <c r="C215" s="608"/>
      <c r="D215" s="605"/>
      <c r="E215" s="605"/>
      <c r="F215" s="605"/>
      <c r="G215" s="605"/>
      <c r="H215" s="605"/>
      <c r="I215" s="605"/>
      <c r="J215" s="605"/>
    </row>
    <row r="216" spans="1:10" s="37" customFormat="1" ht="6.75" customHeight="1" x14ac:dyDescent="0.2">
      <c r="A216" s="38"/>
      <c r="B216" s="38"/>
      <c r="C216" s="38"/>
      <c r="D216" s="38"/>
      <c r="E216" s="38"/>
      <c r="F216" s="38"/>
      <c r="G216" s="38"/>
      <c r="H216" s="38"/>
      <c r="I216" s="38"/>
      <c r="J216" s="38"/>
    </row>
    <row r="217" spans="1:10" s="37" customFormat="1" ht="12.75" x14ac:dyDescent="0.2">
      <c r="A217" s="607" t="s">
        <v>332</v>
      </c>
      <c r="B217" s="607"/>
      <c r="C217" s="608"/>
      <c r="D217" s="593"/>
      <c r="E217" s="594"/>
      <c r="F217" s="594"/>
      <c r="G217" s="594"/>
      <c r="H217" s="594"/>
      <c r="I217" s="594"/>
      <c r="J217" s="595"/>
    </row>
    <row r="218" spans="1:10" s="37" customFormat="1" ht="12.75" x14ac:dyDescent="0.2">
      <c r="D218" s="599"/>
      <c r="E218" s="600"/>
      <c r="F218" s="600"/>
      <c r="G218" s="600"/>
      <c r="H218" s="600"/>
      <c r="I218" s="600"/>
      <c r="J218" s="601"/>
    </row>
    <row r="219" spans="1:10" s="37" customFormat="1" ht="12.75" x14ac:dyDescent="0.2"/>
    <row r="220" spans="1:10" ht="15" x14ac:dyDescent="0.2">
      <c r="A220" s="33" t="s">
        <v>392</v>
      </c>
    </row>
    <row r="221" spans="1:10" s="8" customFormat="1" ht="6" customHeight="1" x14ac:dyDescent="0.2">
      <c r="A221" s="38"/>
      <c r="B221" s="38"/>
      <c r="C221" s="38"/>
      <c r="D221" s="38"/>
      <c r="E221" s="38"/>
      <c r="F221" s="38"/>
      <c r="G221" s="38"/>
      <c r="H221" s="38"/>
      <c r="I221" s="38"/>
      <c r="J221" s="38"/>
    </row>
    <row r="222" spans="1:10" s="8" customFormat="1" ht="12.75" x14ac:dyDescent="0.2">
      <c r="A222" s="172" t="s">
        <v>767</v>
      </c>
      <c r="B222" s="37"/>
      <c r="C222" s="37"/>
      <c r="D222" s="37"/>
      <c r="E222" s="37"/>
      <c r="F222" s="37"/>
      <c r="G222" s="37"/>
      <c r="H222" s="37"/>
      <c r="I222" s="37"/>
      <c r="J222" s="37"/>
    </row>
    <row r="223" spans="1:10" s="8" customFormat="1" ht="12.75" x14ac:dyDescent="0.2">
      <c r="A223" s="172" t="s">
        <v>394</v>
      </c>
      <c r="B223" s="37"/>
      <c r="C223" s="37"/>
      <c r="D223" s="37"/>
      <c r="E223" s="37"/>
      <c r="F223" s="37"/>
      <c r="G223" s="37"/>
      <c r="H223" s="37"/>
      <c r="I223" s="37"/>
      <c r="J223" s="37"/>
    </row>
    <row r="224" spans="1:10" s="37" customFormat="1" ht="12.75" x14ac:dyDescent="0.2">
      <c r="A224" s="593"/>
      <c r="B224" s="594"/>
      <c r="C224" s="594"/>
      <c r="D224" s="594"/>
      <c r="E224" s="594"/>
      <c r="F224" s="594"/>
      <c r="G224" s="594"/>
      <c r="H224" s="594"/>
      <c r="I224" s="594"/>
      <c r="J224" s="595"/>
    </row>
    <row r="225" spans="1:10" s="37" customFormat="1" ht="12.75" x14ac:dyDescent="0.2">
      <c r="A225" s="596"/>
      <c r="B225" s="597"/>
      <c r="C225" s="597"/>
      <c r="D225" s="597"/>
      <c r="E225" s="597"/>
      <c r="F225" s="597"/>
      <c r="G225" s="597"/>
      <c r="H225" s="597"/>
      <c r="I225" s="597"/>
      <c r="J225" s="598"/>
    </row>
    <row r="226" spans="1:10" s="37" customFormat="1" ht="12.75" x14ac:dyDescent="0.2">
      <c r="A226" s="599"/>
      <c r="B226" s="600"/>
      <c r="C226" s="600"/>
      <c r="D226" s="600"/>
      <c r="E226" s="600"/>
      <c r="F226" s="600"/>
      <c r="G226" s="600"/>
      <c r="H226" s="600"/>
      <c r="I226" s="600"/>
      <c r="J226" s="601"/>
    </row>
    <row r="227" spans="1:10" s="37" customFormat="1" ht="12.75" x14ac:dyDescent="0.2"/>
    <row r="228" spans="1:10" s="37" customFormat="1" ht="12.75" x14ac:dyDescent="0.2">
      <c r="A228" s="172" t="s">
        <v>393</v>
      </c>
    </row>
    <row r="229" spans="1:10" s="37" customFormat="1" ht="12.75" x14ac:dyDescent="0.2">
      <c r="A229" s="593"/>
      <c r="B229" s="594"/>
      <c r="C229" s="594"/>
      <c r="D229" s="594"/>
      <c r="E229" s="594"/>
      <c r="F229" s="594"/>
      <c r="G229" s="594"/>
      <c r="H229" s="594"/>
      <c r="I229" s="594"/>
      <c r="J229" s="595"/>
    </row>
    <row r="230" spans="1:10" s="8" customFormat="1" ht="12.75" x14ac:dyDescent="0.2">
      <c r="A230" s="596"/>
      <c r="B230" s="597"/>
      <c r="C230" s="597"/>
      <c r="D230" s="597"/>
      <c r="E230" s="597"/>
      <c r="F230" s="597"/>
      <c r="G230" s="597"/>
      <c r="H230" s="597"/>
      <c r="I230" s="597"/>
      <c r="J230" s="598"/>
    </row>
    <row r="231" spans="1:10" s="8" customFormat="1" ht="12.75" x14ac:dyDescent="0.2">
      <c r="A231" s="599"/>
      <c r="B231" s="600"/>
      <c r="C231" s="600"/>
      <c r="D231" s="600"/>
      <c r="E231" s="600"/>
      <c r="F231" s="600"/>
      <c r="G231" s="600"/>
      <c r="H231" s="600"/>
      <c r="I231" s="600"/>
      <c r="J231" s="601"/>
    </row>
    <row r="232" spans="1:10" s="37" customFormat="1" ht="12.75" x14ac:dyDescent="0.2"/>
    <row r="233" spans="1:10" ht="15" x14ac:dyDescent="0.2">
      <c r="A233" s="33" t="s">
        <v>396</v>
      </c>
    </row>
    <row r="234" spans="1:10" s="37" customFormat="1" ht="5.25" customHeight="1" x14ac:dyDescent="0.2">
      <c r="A234" s="38"/>
      <c r="B234" s="38"/>
      <c r="C234" s="38"/>
      <c r="D234" s="38"/>
      <c r="E234" s="38"/>
      <c r="F234" s="38"/>
      <c r="G234" s="38"/>
      <c r="H234" s="38"/>
      <c r="I234" s="38"/>
      <c r="J234" s="38"/>
    </row>
    <row r="235" spans="1:10" s="37" customFormat="1" ht="12.75" x14ac:dyDescent="0.2">
      <c r="A235" s="172" t="s">
        <v>395</v>
      </c>
    </row>
    <row r="236" spans="1:10" s="37" customFormat="1" ht="12.75" x14ac:dyDescent="0.2">
      <c r="A236" s="593"/>
      <c r="B236" s="594"/>
      <c r="C236" s="594"/>
      <c r="D236" s="594"/>
      <c r="E236" s="594"/>
      <c r="F236" s="594"/>
      <c r="G236" s="594"/>
      <c r="H236" s="594"/>
      <c r="I236" s="594"/>
      <c r="J236" s="595"/>
    </row>
    <row r="237" spans="1:10" s="37" customFormat="1" ht="12.75" x14ac:dyDescent="0.2">
      <c r="A237" s="596"/>
      <c r="B237" s="597"/>
      <c r="C237" s="597"/>
      <c r="D237" s="597"/>
      <c r="E237" s="597"/>
      <c r="F237" s="597"/>
      <c r="G237" s="597"/>
      <c r="H237" s="597"/>
      <c r="I237" s="597"/>
      <c r="J237" s="598"/>
    </row>
    <row r="238" spans="1:10" s="37" customFormat="1" ht="12.75" x14ac:dyDescent="0.2">
      <c r="A238" s="599"/>
      <c r="B238" s="600"/>
      <c r="C238" s="600"/>
      <c r="D238" s="600"/>
      <c r="E238" s="600"/>
      <c r="F238" s="600"/>
      <c r="G238" s="600"/>
      <c r="H238" s="600"/>
      <c r="I238" s="600"/>
      <c r="J238" s="601"/>
    </row>
    <row r="239" spans="1:10" s="37" customFormat="1" ht="12.75" x14ac:dyDescent="0.2"/>
    <row r="240" spans="1:10" ht="15" x14ac:dyDescent="0.2">
      <c r="A240" s="33" t="s">
        <v>397</v>
      </c>
    </row>
    <row r="241" spans="1:10" s="8" customFormat="1" ht="6" customHeight="1" x14ac:dyDescent="0.2">
      <c r="A241" s="37"/>
      <c r="B241" s="37"/>
      <c r="C241" s="37"/>
      <c r="D241" s="37"/>
      <c r="E241" s="37"/>
      <c r="F241" s="37"/>
      <c r="G241" s="37"/>
      <c r="H241" s="37"/>
      <c r="I241" s="37"/>
      <c r="J241" s="37"/>
    </row>
    <row r="242" spans="1:10" s="37" customFormat="1" ht="12.75" x14ac:dyDescent="0.2">
      <c r="A242" s="37" t="s">
        <v>333</v>
      </c>
    </row>
    <row r="243" spans="1:10" s="37" customFormat="1" ht="12.75" x14ac:dyDescent="0.2">
      <c r="A243" s="593"/>
      <c r="B243" s="594"/>
      <c r="C243" s="594"/>
      <c r="D243" s="594"/>
      <c r="E243" s="594"/>
      <c r="F243" s="594"/>
      <c r="G243" s="594"/>
      <c r="H243" s="594"/>
      <c r="I243" s="594"/>
      <c r="J243" s="595"/>
    </row>
    <row r="244" spans="1:10" s="37" customFormat="1" ht="12.75" x14ac:dyDescent="0.2">
      <c r="A244" s="596"/>
      <c r="B244" s="597"/>
      <c r="C244" s="597"/>
      <c r="D244" s="597"/>
      <c r="E244" s="597"/>
      <c r="F244" s="597"/>
      <c r="G244" s="597"/>
      <c r="H244" s="597"/>
      <c r="I244" s="597"/>
      <c r="J244" s="598"/>
    </row>
    <row r="245" spans="1:10" s="37" customFormat="1" ht="12.75" x14ac:dyDescent="0.2">
      <c r="A245" s="599"/>
      <c r="B245" s="600"/>
      <c r="C245" s="600"/>
      <c r="D245" s="600"/>
      <c r="E245" s="600"/>
      <c r="F245" s="600"/>
      <c r="G245" s="600"/>
      <c r="H245" s="600"/>
      <c r="I245" s="600"/>
      <c r="J245" s="601"/>
    </row>
    <row r="246" spans="1:10" s="8" customFormat="1" ht="12.75" x14ac:dyDescent="0.2">
      <c r="A246" s="37"/>
      <c r="B246" s="37"/>
      <c r="C246" s="37"/>
      <c r="D246" s="37"/>
      <c r="E246" s="37"/>
      <c r="F246" s="37"/>
      <c r="G246" s="37"/>
      <c r="H246" s="37"/>
      <c r="I246" s="37"/>
      <c r="J246" s="37"/>
    </row>
    <row r="247" spans="1:10" s="8" customFormat="1" ht="12.75" x14ac:dyDescent="0.2">
      <c r="A247" s="37"/>
      <c r="B247" s="37"/>
      <c r="C247" s="37"/>
      <c r="D247" s="37"/>
      <c r="E247" s="37"/>
      <c r="F247" s="37"/>
      <c r="G247" s="37"/>
      <c r="H247" s="37"/>
      <c r="I247" s="37"/>
      <c r="J247" s="37"/>
    </row>
    <row r="248" spans="1:10" s="37" customFormat="1" ht="12.75" x14ac:dyDescent="0.2"/>
    <row r="249" spans="1:10" s="37" customFormat="1" ht="12.75" x14ac:dyDescent="0.2"/>
    <row r="250" spans="1:10" s="37" customFormat="1" ht="12.75" x14ac:dyDescent="0.2">
      <c r="A250" s="38"/>
      <c r="B250" s="38"/>
      <c r="C250" s="38"/>
      <c r="D250" s="38"/>
      <c r="E250" s="38"/>
      <c r="F250" s="38"/>
      <c r="G250" s="38"/>
      <c r="H250" s="38"/>
      <c r="I250" s="38"/>
      <c r="J250" s="38"/>
    </row>
    <row r="251" spans="1:10" s="37" customFormat="1" ht="12.75" x14ac:dyDescent="0.2"/>
    <row r="252" spans="1:10" s="37" customFormat="1" ht="12.75" x14ac:dyDescent="0.2"/>
    <row r="253" spans="1:10" s="37" customFormat="1" ht="12.75" x14ac:dyDescent="0.2"/>
    <row r="254" spans="1:10" s="37" customFormat="1" ht="12.75" x14ac:dyDescent="0.2">
      <c r="A254" s="173"/>
    </row>
    <row r="255" spans="1:10" s="37" customFormat="1" ht="12.75" x14ac:dyDescent="0.2"/>
    <row r="256" spans="1:10" s="37" customFormat="1" ht="12.75" x14ac:dyDescent="0.2"/>
    <row r="257" s="37" customFormat="1" ht="12.75" x14ac:dyDescent="0.2"/>
    <row r="258" s="37" customFormat="1" ht="12.75" x14ac:dyDescent="0.2"/>
    <row r="259" s="37" customFormat="1" ht="12.75" x14ac:dyDescent="0.2"/>
    <row r="260" s="37" customFormat="1" ht="12.75" x14ac:dyDescent="0.2"/>
    <row r="261" s="37" customFormat="1" ht="12.75" x14ac:dyDescent="0.2"/>
    <row r="262" s="37" customFormat="1" ht="12.75" x14ac:dyDescent="0.2"/>
    <row r="263" s="37" customFormat="1" ht="12.75" x14ac:dyDescent="0.2"/>
    <row r="264" s="37" customFormat="1" ht="12.75" x14ac:dyDescent="0.2"/>
    <row r="265" s="37" customFormat="1" ht="12.75" x14ac:dyDescent="0.2"/>
    <row r="266" s="37" customFormat="1" ht="12.75" x14ac:dyDescent="0.2"/>
    <row r="267" s="37" customFormat="1" ht="12.75" x14ac:dyDescent="0.2"/>
    <row r="268" s="37" customFormat="1" ht="12.75" x14ac:dyDescent="0.2"/>
    <row r="269" s="37" customFormat="1" ht="12.75" x14ac:dyDescent="0.2"/>
    <row r="270" s="37" customFormat="1" ht="12.75" x14ac:dyDescent="0.2"/>
    <row r="271" s="37" customFormat="1" ht="12.75" x14ac:dyDescent="0.2"/>
    <row r="272" s="37" customFormat="1" ht="12.75" x14ac:dyDescent="0.2"/>
    <row r="273" spans="1:10" s="37" customFormat="1" ht="15" x14ac:dyDescent="0.2">
      <c r="A273" s="33" t="s">
        <v>398</v>
      </c>
    </row>
    <row r="274" spans="1:10" s="37" customFormat="1" ht="5.25" customHeight="1" x14ac:dyDescent="0.2"/>
    <row r="275" spans="1:10" s="37" customFormat="1" ht="12.75" x14ac:dyDescent="0.2">
      <c r="A275" s="36" t="s">
        <v>772</v>
      </c>
    </row>
    <row r="276" spans="1:10" s="37" customFormat="1" ht="12.75" x14ac:dyDescent="0.2">
      <c r="I276" s="646" t="s">
        <v>33</v>
      </c>
      <c r="J276" s="646"/>
    </row>
    <row r="277" spans="1:10" s="37" customFormat="1" ht="6" customHeight="1" x14ac:dyDescent="0.2"/>
    <row r="278" spans="1:10" s="37" customFormat="1" ht="15.75" x14ac:dyDescent="0.2">
      <c r="A278" s="648" t="s">
        <v>768</v>
      </c>
      <c r="B278" s="647"/>
      <c r="C278" s="647"/>
      <c r="D278" s="165" t="s">
        <v>35</v>
      </c>
      <c r="E278" s="328"/>
      <c r="F278" s="165" t="s">
        <v>34</v>
      </c>
      <c r="G278" s="328"/>
      <c r="I278" s="676"/>
      <c r="J278" s="635"/>
    </row>
    <row r="279" spans="1:10" s="37" customFormat="1" ht="6" customHeight="1" x14ac:dyDescent="0.2"/>
    <row r="280" spans="1:10" s="37" customFormat="1" ht="12.75" x14ac:dyDescent="0.2">
      <c r="A280" s="647" t="s">
        <v>36</v>
      </c>
      <c r="B280" s="647"/>
      <c r="C280" s="647"/>
      <c r="D280" s="165" t="s">
        <v>35</v>
      </c>
      <c r="E280" s="328"/>
      <c r="F280" s="165" t="s">
        <v>34</v>
      </c>
      <c r="G280" s="328"/>
      <c r="I280" s="676"/>
      <c r="J280" s="635"/>
    </row>
    <row r="281" spans="1:10" s="37" customFormat="1" ht="6" customHeight="1" x14ac:dyDescent="0.2"/>
    <row r="282" spans="1:10" s="37" customFormat="1" ht="12.75" x14ac:dyDescent="0.2">
      <c r="A282" s="647" t="s">
        <v>31</v>
      </c>
      <c r="B282" s="647"/>
      <c r="C282" s="647"/>
      <c r="D282" s="165" t="s">
        <v>35</v>
      </c>
      <c r="E282" s="328"/>
      <c r="F282" s="165" t="s">
        <v>34</v>
      </c>
      <c r="G282" s="328"/>
    </row>
    <row r="283" spans="1:10" s="37" customFormat="1" ht="6" customHeight="1" x14ac:dyDescent="0.2">
      <c r="B283" s="167"/>
      <c r="C283" s="167"/>
      <c r="F283" s="38"/>
      <c r="I283" s="38"/>
      <c r="J283" s="38"/>
    </row>
    <row r="284" spans="1:10" s="37" customFormat="1" ht="12.75" x14ac:dyDescent="0.2">
      <c r="A284" s="647" t="s">
        <v>32</v>
      </c>
      <c r="B284" s="647"/>
      <c r="C284" s="647"/>
      <c r="D284" s="165" t="s">
        <v>35</v>
      </c>
      <c r="E284" s="328"/>
      <c r="F284" s="165" t="s">
        <v>34</v>
      </c>
      <c r="G284" s="328"/>
      <c r="I284" s="676"/>
      <c r="J284" s="635"/>
    </row>
    <row r="285" spans="1:10" s="37" customFormat="1" ht="6" customHeight="1" x14ac:dyDescent="0.2">
      <c r="B285" s="167"/>
      <c r="C285" s="167"/>
      <c r="D285" s="167"/>
      <c r="E285" s="165"/>
      <c r="F285" s="38"/>
      <c r="G285" s="38"/>
      <c r="H285" s="165"/>
      <c r="I285" s="38"/>
      <c r="J285" s="38"/>
    </row>
    <row r="286" spans="1:10" s="37" customFormat="1" ht="15.75" x14ac:dyDescent="0.2">
      <c r="A286" s="648" t="s">
        <v>769</v>
      </c>
      <c r="B286" s="649"/>
      <c r="C286" s="328"/>
      <c r="D286" s="174" t="s">
        <v>770</v>
      </c>
      <c r="E286" s="328"/>
      <c r="F286" s="174" t="s">
        <v>771</v>
      </c>
      <c r="G286" s="328"/>
      <c r="I286" s="676"/>
      <c r="J286" s="635"/>
    </row>
    <row r="287" spans="1:10" s="37" customFormat="1" ht="6" customHeight="1" x14ac:dyDescent="0.2"/>
    <row r="288" spans="1:10" s="37" customFormat="1" ht="12.75" x14ac:dyDescent="0.2">
      <c r="A288" s="172" t="s">
        <v>406</v>
      </c>
    </row>
    <row r="289" spans="1:10" s="37" customFormat="1" ht="6" customHeight="1" x14ac:dyDescent="0.2">
      <c r="A289" s="172"/>
    </row>
    <row r="290" spans="1:10" s="37" customFormat="1" ht="12.75" x14ac:dyDescent="0.2">
      <c r="A290" s="37" t="s">
        <v>240</v>
      </c>
    </row>
    <row r="291" spans="1:10" s="37" customFormat="1" ht="12.75" x14ac:dyDescent="0.2">
      <c r="A291" s="571"/>
      <c r="B291" s="572"/>
      <c r="C291" s="572"/>
      <c r="D291" s="572"/>
      <c r="E291" s="572"/>
      <c r="F291" s="572"/>
      <c r="G291" s="572"/>
      <c r="H291" s="572"/>
      <c r="I291" s="572"/>
      <c r="J291" s="573"/>
    </row>
    <row r="292" spans="1:10" s="37" customFormat="1" ht="12.75" x14ac:dyDescent="0.2">
      <c r="A292" s="602"/>
      <c r="B292" s="603"/>
      <c r="C292" s="603"/>
      <c r="D292" s="603"/>
      <c r="E292" s="603"/>
      <c r="F292" s="603"/>
      <c r="G292" s="603"/>
      <c r="H292" s="603"/>
      <c r="I292" s="603"/>
      <c r="J292" s="604"/>
    </row>
    <row r="293" spans="1:10" s="37" customFormat="1" ht="12.75" x14ac:dyDescent="0.2">
      <c r="A293" s="574"/>
      <c r="B293" s="575"/>
      <c r="C293" s="575"/>
      <c r="D293" s="575"/>
      <c r="E293" s="575"/>
      <c r="F293" s="575"/>
      <c r="G293" s="575"/>
      <c r="H293" s="575"/>
      <c r="I293" s="575"/>
      <c r="J293" s="576"/>
    </row>
    <row r="294" spans="1:10" s="37" customFormat="1" ht="12.75" x14ac:dyDescent="0.2"/>
    <row r="295" spans="1:10" s="37" customFormat="1" ht="12.75" x14ac:dyDescent="0.2">
      <c r="A295" s="36" t="s">
        <v>399</v>
      </c>
    </row>
    <row r="296" spans="1:10" s="37" customFormat="1" ht="5.25" customHeight="1" x14ac:dyDescent="0.2">
      <c r="A296" s="38"/>
      <c r="B296" s="38"/>
      <c r="C296" s="38"/>
      <c r="D296" s="38"/>
      <c r="E296" s="38"/>
      <c r="F296" s="38"/>
      <c r="G296" s="38"/>
      <c r="H296" s="38"/>
      <c r="I296" s="38"/>
      <c r="J296" s="38"/>
    </row>
    <row r="297" spans="1:10" s="37" customFormat="1" ht="12.75" x14ac:dyDescent="0.2">
      <c r="A297" s="607" t="s">
        <v>314</v>
      </c>
      <c r="B297" s="607"/>
      <c r="C297" s="608"/>
      <c r="D297" s="605"/>
      <c r="E297" s="605"/>
      <c r="F297" s="605"/>
      <c r="G297" s="605"/>
      <c r="H297" s="605"/>
      <c r="I297" s="605"/>
      <c r="J297" s="605"/>
    </row>
    <row r="298" spans="1:10" s="37" customFormat="1" ht="6" customHeight="1" x14ac:dyDescent="0.2"/>
    <row r="299" spans="1:10" s="37" customFormat="1" ht="12.75" x14ac:dyDescent="0.2">
      <c r="A299" s="664" t="s">
        <v>318</v>
      </c>
      <c r="B299" s="645"/>
      <c r="C299" s="665"/>
      <c r="D299" s="631" t="s">
        <v>155</v>
      </c>
      <c r="E299" s="631"/>
      <c r="F299" s="631"/>
      <c r="G299" s="631" t="s">
        <v>156</v>
      </c>
      <c r="H299" s="631"/>
      <c r="I299" s="631"/>
      <c r="J299" s="168" t="s">
        <v>326</v>
      </c>
    </row>
    <row r="300" spans="1:10" s="37" customFormat="1" ht="12.75" x14ac:dyDescent="0.2">
      <c r="A300" s="642" t="s">
        <v>315</v>
      </c>
      <c r="B300" s="642"/>
      <c r="C300" s="642"/>
      <c r="D300" s="666"/>
      <c r="E300" s="609"/>
      <c r="F300" s="609"/>
      <c r="G300" s="609"/>
      <c r="H300" s="609"/>
      <c r="I300" s="609"/>
      <c r="J300" s="175"/>
    </row>
    <row r="301" spans="1:10" s="37" customFormat="1" ht="12.75" x14ac:dyDescent="0.2">
      <c r="A301" s="642" t="s">
        <v>316</v>
      </c>
      <c r="B301" s="642"/>
      <c r="C301" s="642"/>
      <c r="D301" s="666"/>
      <c r="E301" s="609"/>
      <c r="F301" s="609"/>
      <c r="G301" s="609"/>
      <c r="H301" s="609"/>
      <c r="I301" s="609"/>
      <c r="J301" s="175"/>
    </row>
    <row r="302" spans="1:10" s="37" customFormat="1" ht="12.75" x14ac:dyDescent="0.2">
      <c r="A302" s="642" t="s">
        <v>363</v>
      </c>
      <c r="B302" s="642"/>
      <c r="C302" s="642"/>
      <c r="D302" s="666"/>
      <c r="E302" s="609"/>
      <c r="F302" s="609"/>
      <c r="G302" s="666"/>
      <c r="H302" s="609"/>
      <c r="I302" s="609"/>
      <c r="J302" s="175"/>
    </row>
    <row r="303" spans="1:10" s="37" customFormat="1" ht="12.75" x14ac:dyDescent="0.2">
      <c r="A303" s="642" t="s">
        <v>327</v>
      </c>
      <c r="B303" s="642"/>
      <c r="C303" s="642"/>
      <c r="D303" s="666"/>
      <c r="E303" s="609"/>
      <c r="F303" s="609"/>
      <c r="G303" s="609"/>
      <c r="H303" s="609"/>
      <c r="I303" s="609"/>
      <c r="J303" s="175"/>
    </row>
    <row r="304" spans="1:10" s="37" customFormat="1" ht="12.75" x14ac:dyDescent="0.2">
      <c r="A304" s="644" t="s">
        <v>774</v>
      </c>
      <c r="B304" s="645"/>
      <c r="C304" s="645"/>
      <c r="D304" s="645"/>
      <c r="E304" s="645"/>
      <c r="F304" s="645"/>
      <c r="G304" s="645"/>
      <c r="H304" s="645"/>
      <c r="I304" s="645"/>
      <c r="J304" s="645"/>
    </row>
    <row r="305" spans="1:10" s="37" customFormat="1" ht="12.75" x14ac:dyDescent="0.2">
      <c r="A305" s="643" t="s">
        <v>615</v>
      </c>
      <c r="B305" s="642"/>
      <c r="C305" s="642"/>
      <c r="D305" s="609"/>
      <c r="E305" s="609"/>
      <c r="F305" s="609"/>
      <c r="G305" s="609"/>
      <c r="H305" s="609"/>
      <c r="I305" s="609"/>
      <c r="J305" s="327"/>
    </row>
    <row r="306" spans="1:10" s="37" customFormat="1" ht="15.75" x14ac:dyDescent="0.2">
      <c r="A306" s="643" t="s">
        <v>766</v>
      </c>
      <c r="B306" s="642"/>
      <c r="C306" s="642"/>
      <c r="D306" s="609"/>
      <c r="E306" s="609"/>
      <c r="F306" s="609"/>
      <c r="G306" s="609"/>
      <c r="H306" s="609"/>
      <c r="I306" s="609"/>
      <c r="J306" s="327"/>
    </row>
    <row r="307" spans="1:10" s="37" customFormat="1" ht="12.75" x14ac:dyDescent="0.2">
      <c r="A307" s="642" t="s">
        <v>317</v>
      </c>
      <c r="B307" s="642"/>
      <c r="C307" s="642"/>
      <c r="D307" s="609"/>
      <c r="E307" s="609"/>
      <c r="F307" s="609"/>
      <c r="G307" s="609"/>
      <c r="H307" s="609"/>
      <c r="I307" s="609"/>
      <c r="J307" s="327"/>
    </row>
    <row r="308" spans="1:10" s="37" customFormat="1" ht="15.75" x14ac:dyDescent="0.2">
      <c r="A308" s="643" t="s">
        <v>773</v>
      </c>
      <c r="B308" s="642"/>
      <c r="C308" s="642"/>
      <c r="D308" s="609"/>
      <c r="E308" s="609"/>
      <c r="F308" s="609"/>
      <c r="G308" s="609"/>
      <c r="H308" s="609"/>
      <c r="I308" s="609"/>
      <c r="J308" s="327"/>
    </row>
    <row r="309" spans="1:10" s="37" customFormat="1" ht="15.75" x14ac:dyDescent="0.2">
      <c r="A309" s="683" t="s">
        <v>775</v>
      </c>
      <c r="B309" s="683"/>
      <c r="C309" s="683"/>
      <c r="D309" s="609"/>
      <c r="E309" s="609"/>
      <c r="F309" s="609"/>
      <c r="G309" s="609"/>
      <c r="H309" s="609"/>
      <c r="I309" s="609"/>
      <c r="J309" s="327"/>
    </row>
    <row r="310" spans="1:10" s="37" customFormat="1" ht="12.75" x14ac:dyDescent="0.2">
      <c r="A310" s="645" t="s">
        <v>319</v>
      </c>
      <c r="B310" s="645"/>
      <c r="C310" s="645"/>
      <c r="D310" s="645"/>
      <c r="E310" s="645"/>
      <c r="F310" s="645"/>
      <c r="G310" s="645"/>
      <c r="H310" s="645"/>
      <c r="I310" s="645"/>
      <c r="J310" s="645"/>
    </row>
    <row r="311" spans="1:10" s="37" customFormat="1" ht="12.75" x14ac:dyDescent="0.2">
      <c r="A311" s="680" t="s">
        <v>328</v>
      </c>
      <c r="B311" s="681"/>
      <c r="C311" s="682"/>
      <c r="D311" s="609"/>
      <c r="E311" s="609"/>
      <c r="F311" s="609"/>
      <c r="G311" s="609"/>
      <c r="H311" s="609"/>
      <c r="I311" s="609"/>
      <c r="J311" s="327"/>
    </row>
    <row r="312" spans="1:10" s="37" customFormat="1" ht="12.75" x14ac:dyDescent="0.2">
      <c r="A312" s="677" t="s">
        <v>359</v>
      </c>
      <c r="B312" s="678"/>
      <c r="C312" s="679"/>
      <c r="D312" s="609"/>
      <c r="E312" s="609"/>
      <c r="F312" s="609"/>
      <c r="G312" s="609"/>
      <c r="H312" s="609"/>
      <c r="I312" s="609"/>
      <c r="J312" s="609"/>
    </row>
    <row r="313" spans="1:10" s="37" customFormat="1" ht="12.75" x14ac:dyDescent="0.2">
      <c r="A313" s="169"/>
      <c r="B313" s="170"/>
      <c r="C313" s="171"/>
      <c r="D313" s="609"/>
      <c r="E313" s="609"/>
      <c r="F313" s="609"/>
      <c r="G313" s="609"/>
      <c r="H313" s="609"/>
      <c r="I313" s="609"/>
      <c r="J313" s="609"/>
    </row>
    <row r="314" spans="1:10" s="37" customFormat="1" ht="12.75" x14ac:dyDescent="0.2">
      <c r="A314" s="677" t="s">
        <v>324</v>
      </c>
      <c r="B314" s="678"/>
      <c r="C314" s="679"/>
      <c r="D314" s="609"/>
      <c r="E314" s="609"/>
      <c r="F314" s="609"/>
      <c r="G314" s="609"/>
      <c r="H314" s="609"/>
      <c r="I314" s="609"/>
      <c r="J314" s="609"/>
    </row>
    <row r="315" spans="1:10" s="37" customFormat="1" ht="12.75" x14ac:dyDescent="0.2">
      <c r="A315" s="169"/>
      <c r="B315" s="170"/>
      <c r="C315" s="171"/>
      <c r="D315" s="609"/>
      <c r="E315" s="609"/>
      <c r="F315" s="609"/>
      <c r="G315" s="609"/>
      <c r="H315" s="609"/>
      <c r="I315" s="609"/>
      <c r="J315" s="609"/>
    </row>
    <row r="316" spans="1:10" s="37" customFormat="1" ht="12.75" x14ac:dyDescent="0.2">
      <c r="A316" s="684" t="s">
        <v>320</v>
      </c>
      <c r="B316" s="678"/>
      <c r="C316" s="679"/>
      <c r="D316" s="609"/>
      <c r="E316" s="609"/>
      <c r="F316" s="609"/>
      <c r="G316" s="609"/>
      <c r="H316" s="609"/>
      <c r="I316" s="609"/>
      <c r="J316" s="609"/>
    </row>
    <row r="317" spans="1:10" s="37" customFormat="1" ht="12.75" x14ac:dyDescent="0.2">
      <c r="A317" s="169"/>
      <c r="B317" s="170"/>
      <c r="C317" s="171" t="s">
        <v>360</v>
      </c>
      <c r="D317" s="609"/>
      <c r="E317" s="609"/>
      <c r="F317" s="609"/>
      <c r="G317" s="609"/>
      <c r="H317" s="609"/>
      <c r="I317" s="609"/>
      <c r="J317" s="609"/>
    </row>
    <row r="318" spans="1:10" s="37" customFormat="1" ht="12.75" x14ac:dyDescent="0.2">
      <c r="A318" s="677" t="s">
        <v>321</v>
      </c>
      <c r="B318" s="678"/>
      <c r="C318" s="679"/>
      <c r="D318" s="609"/>
      <c r="E318" s="609"/>
      <c r="F318" s="609"/>
      <c r="G318" s="609"/>
      <c r="H318" s="609"/>
      <c r="I318" s="609"/>
      <c r="J318" s="327"/>
    </row>
    <row r="319" spans="1:10" s="37" customFormat="1" ht="12.75" x14ac:dyDescent="0.2">
      <c r="A319" s="642" t="s">
        <v>322</v>
      </c>
      <c r="B319" s="642"/>
      <c r="C319" s="642"/>
      <c r="D319" s="609"/>
      <c r="E319" s="609"/>
      <c r="F319" s="609"/>
      <c r="G319" s="609"/>
      <c r="H319" s="609"/>
      <c r="I319" s="609"/>
      <c r="J319" s="327"/>
    </row>
    <row r="320" spans="1:10" s="37" customFormat="1" ht="12.75" x14ac:dyDescent="0.2">
      <c r="A320" s="677" t="s">
        <v>323</v>
      </c>
      <c r="B320" s="678"/>
      <c r="C320" s="679"/>
      <c r="D320" s="609"/>
      <c r="E320" s="609"/>
      <c r="F320" s="609"/>
      <c r="G320" s="609"/>
      <c r="H320" s="609"/>
      <c r="I320" s="609"/>
      <c r="J320" s="609"/>
    </row>
    <row r="321" spans="1:10" s="37" customFormat="1" ht="12.75" x14ac:dyDescent="0.2">
      <c r="A321" s="169"/>
      <c r="B321" s="170"/>
      <c r="C321" s="171"/>
      <c r="D321" s="609"/>
      <c r="E321" s="609"/>
      <c r="F321" s="609"/>
      <c r="G321" s="609"/>
      <c r="H321" s="609"/>
      <c r="I321" s="609"/>
      <c r="J321" s="609"/>
    </row>
    <row r="322" spans="1:10" s="37" customFormat="1" ht="12.75" x14ac:dyDescent="0.2">
      <c r="A322" s="172" t="s">
        <v>407</v>
      </c>
    </row>
    <row r="323" spans="1:10" s="37" customFormat="1" ht="6" customHeight="1" x14ac:dyDescent="0.2"/>
    <row r="324" spans="1:10" s="37" customFormat="1" ht="12.75" x14ac:dyDescent="0.2">
      <c r="A324" s="37" t="s">
        <v>240</v>
      </c>
    </row>
    <row r="325" spans="1:10" s="37" customFormat="1" ht="12.75" x14ac:dyDescent="0.2">
      <c r="A325" s="593"/>
      <c r="B325" s="594"/>
      <c r="C325" s="594"/>
      <c r="D325" s="594"/>
      <c r="E325" s="594"/>
      <c r="F325" s="594"/>
      <c r="G325" s="594"/>
      <c r="H325" s="594"/>
      <c r="I325" s="594"/>
      <c r="J325" s="595"/>
    </row>
    <row r="326" spans="1:10" s="37" customFormat="1" ht="12.75" x14ac:dyDescent="0.2">
      <c r="A326" s="596"/>
      <c r="B326" s="597"/>
      <c r="C326" s="597"/>
      <c r="D326" s="597"/>
      <c r="E326" s="597"/>
      <c r="F326" s="597"/>
      <c r="G326" s="597"/>
      <c r="H326" s="597"/>
      <c r="I326" s="597"/>
      <c r="J326" s="598"/>
    </row>
    <row r="327" spans="1:10" s="37" customFormat="1" ht="12.75" x14ac:dyDescent="0.2">
      <c r="A327" s="599"/>
      <c r="B327" s="600"/>
      <c r="C327" s="600"/>
      <c r="D327" s="600"/>
      <c r="E327" s="600"/>
      <c r="F327" s="600"/>
      <c r="G327" s="600"/>
      <c r="H327" s="600"/>
      <c r="I327" s="600"/>
      <c r="J327" s="601"/>
    </row>
    <row r="328" spans="1:10" s="37" customFormat="1" ht="12.75" x14ac:dyDescent="0.2"/>
    <row r="329" spans="1:10" s="37" customFormat="1" ht="12.75" x14ac:dyDescent="0.2">
      <c r="A329" s="36" t="s">
        <v>400</v>
      </c>
    </row>
    <row r="330" spans="1:10" s="37" customFormat="1" ht="12.75" x14ac:dyDescent="0.2">
      <c r="A330" s="593"/>
      <c r="B330" s="594"/>
      <c r="C330" s="594"/>
      <c r="D330" s="594"/>
      <c r="E330" s="594"/>
      <c r="F330" s="594"/>
      <c r="G330" s="594"/>
      <c r="H330" s="594"/>
      <c r="I330" s="594"/>
      <c r="J330" s="595"/>
    </row>
    <row r="331" spans="1:10" s="37" customFormat="1" ht="12.75" x14ac:dyDescent="0.2">
      <c r="A331" s="596"/>
      <c r="B331" s="597"/>
      <c r="C331" s="597"/>
      <c r="D331" s="597"/>
      <c r="E331" s="597"/>
      <c r="F331" s="597"/>
      <c r="G331" s="597"/>
      <c r="H331" s="597"/>
      <c r="I331" s="597"/>
      <c r="J331" s="598"/>
    </row>
    <row r="332" spans="1:10" s="37" customFormat="1" ht="12.75" x14ac:dyDescent="0.2">
      <c r="A332" s="599"/>
      <c r="B332" s="600"/>
      <c r="C332" s="600"/>
      <c r="D332" s="600"/>
      <c r="E332" s="600"/>
      <c r="F332" s="600"/>
      <c r="G332" s="600"/>
      <c r="H332" s="600"/>
      <c r="I332" s="600"/>
      <c r="J332" s="601"/>
    </row>
    <row r="333" spans="1:10" s="37" customFormat="1" ht="12.75" x14ac:dyDescent="0.2"/>
    <row r="334" spans="1:10" s="37" customFormat="1" ht="12.75" x14ac:dyDescent="0.2"/>
    <row r="335" spans="1:10" s="37" customFormat="1" ht="12.75" x14ac:dyDescent="0.2"/>
    <row r="336" spans="1:10" s="37" customFormat="1" ht="12.75" x14ac:dyDescent="0.2"/>
    <row r="337" spans="1:10" s="37" customFormat="1" ht="12.75" x14ac:dyDescent="0.2"/>
    <row r="338" spans="1:10" s="37" customFormat="1" ht="12.75" x14ac:dyDescent="0.2"/>
    <row r="339" spans="1:10" s="37" customFormat="1" ht="12.75" x14ac:dyDescent="0.2"/>
    <row r="340" spans="1:10" s="37" customFormat="1" ht="12.75" x14ac:dyDescent="0.2"/>
    <row r="341" spans="1:10" s="33" customFormat="1" ht="15" x14ac:dyDescent="0.2">
      <c r="A341" s="33" t="s">
        <v>404</v>
      </c>
    </row>
    <row r="342" spans="1:10" s="37" customFormat="1" ht="6" customHeight="1" x14ac:dyDescent="0.2"/>
    <row r="343" spans="1:10" s="37" customFormat="1" ht="12.75" customHeight="1" x14ac:dyDescent="0.2">
      <c r="A343" s="565" t="s">
        <v>409</v>
      </c>
      <c r="B343" s="567"/>
      <c r="C343" s="565" t="s">
        <v>408</v>
      </c>
      <c r="D343" s="566"/>
      <c r="E343" s="566"/>
      <c r="F343" s="567"/>
      <c r="G343" s="565" t="s">
        <v>411</v>
      </c>
      <c r="H343" s="566"/>
      <c r="I343" s="566"/>
      <c r="J343" s="567"/>
    </row>
    <row r="344" spans="1:10" s="37" customFormat="1" ht="12.75" x14ac:dyDescent="0.2">
      <c r="A344" s="568"/>
      <c r="B344" s="570"/>
      <c r="C344" s="568"/>
      <c r="D344" s="569"/>
      <c r="E344" s="569"/>
      <c r="F344" s="570"/>
      <c r="G344" s="568"/>
      <c r="H344" s="569"/>
      <c r="I344" s="569"/>
      <c r="J344" s="570"/>
    </row>
    <row r="345" spans="1:10" s="37" customFormat="1" ht="12.75" x14ac:dyDescent="0.2">
      <c r="A345" s="585"/>
      <c r="B345" s="586"/>
      <c r="C345" s="571"/>
      <c r="D345" s="572"/>
      <c r="E345" s="572"/>
      <c r="F345" s="573"/>
      <c r="G345" s="571"/>
      <c r="H345" s="572"/>
      <c r="I345" s="572"/>
      <c r="J345" s="573"/>
    </row>
    <row r="346" spans="1:10" s="37" customFormat="1" ht="12.75" x14ac:dyDescent="0.2">
      <c r="A346" s="587"/>
      <c r="B346" s="588"/>
      <c r="C346" s="574"/>
      <c r="D346" s="575"/>
      <c r="E346" s="575"/>
      <c r="F346" s="576"/>
      <c r="G346" s="574"/>
      <c r="H346" s="575"/>
      <c r="I346" s="575"/>
      <c r="J346" s="576"/>
    </row>
    <row r="347" spans="1:10" s="37" customFormat="1" ht="12.75" x14ac:dyDescent="0.2">
      <c r="A347" s="585"/>
      <c r="B347" s="586"/>
      <c r="C347" s="571"/>
      <c r="D347" s="572"/>
      <c r="E347" s="572"/>
      <c r="F347" s="573"/>
      <c r="G347" s="571"/>
      <c r="H347" s="572"/>
      <c r="I347" s="572"/>
      <c r="J347" s="573"/>
    </row>
    <row r="348" spans="1:10" s="37" customFormat="1" ht="12.75" x14ac:dyDescent="0.2">
      <c r="A348" s="587"/>
      <c r="B348" s="588"/>
      <c r="C348" s="574"/>
      <c r="D348" s="575"/>
      <c r="E348" s="575"/>
      <c r="F348" s="576"/>
      <c r="G348" s="574"/>
      <c r="H348" s="575"/>
      <c r="I348" s="575"/>
      <c r="J348" s="576"/>
    </row>
    <row r="349" spans="1:10" s="37" customFormat="1" ht="12.75" x14ac:dyDescent="0.2">
      <c r="A349" s="585"/>
      <c r="B349" s="586"/>
      <c r="C349" s="571"/>
      <c r="D349" s="572"/>
      <c r="E349" s="572"/>
      <c r="F349" s="573"/>
      <c r="G349" s="571"/>
      <c r="H349" s="572"/>
      <c r="I349" s="572"/>
      <c r="J349" s="573"/>
    </row>
    <row r="350" spans="1:10" s="37" customFormat="1" ht="12.75" x14ac:dyDescent="0.2">
      <c r="A350" s="587"/>
      <c r="B350" s="588"/>
      <c r="C350" s="574"/>
      <c r="D350" s="575"/>
      <c r="E350" s="575"/>
      <c r="F350" s="576"/>
      <c r="G350" s="574"/>
      <c r="H350" s="575"/>
      <c r="I350" s="575"/>
      <c r="J350" s="576"/>
    </row>
    <row r="351" spans="1:10" s="37" customFormat="1" ht="12.75" x14ac:dyDescent="0.2">
      <c r="A351" s="585"/>
      <c r="B351" s="586"/>
      <c r="C351" s="571"/>
      <c r="D351" s="572"/>
      <c r="E351" s="572"/>
      <c r="F351" s="573"/>
      <c r="G351" s="571"/>
      <c r="H351" s="572"/>
      <c r="I351" s="572"/>
      <c r="J351" s="573"/>
    </row>
    <row r="352" spans="1:10" s="37" customFormat="1" ht="12.75" x14ac:dyDescent="0.2">
      <c r="A352" s="587"/>
      <c r="B352" s="588"/>
      <c r="C352" s="574"/>
      <c r="D352" s="575"/>
      <c r="E352" s="575"/>
      <c r="F352" s="576"/>
      <c r="G352" s="574"/>
      <c r="H352" s="575"/>
      <c r="I352" s="575"/>
      <c r="J352" s="576"/>
    </row>
    <row r="353" spans="1:1" s="37" customFormat="1" ht="12.75" x14ac:dyDescent="0.2">
      <c r="A353" s="172" t="s">
        <v>405</v>
      </c>
    </row>
    <row r="354" spans="1:1" s="172" customFormat="1" ht="12.75" x14ac:dyDescent="0.2"/>
    <row r="355" spans="1:1" s="172" customFormat="1" ht="12.75" x14ac:dyDescent="0.2"/>
    <row r="356" spans="1:1" s="172" customFormat="1" ht="12.75" x14ac:dyDescent="0.2"/>
    <row r="357" spans="1:1" s="172" customFormat="1" ht="12.75" x14ac:dyDescent="0.2"/>
    <row r="358" spans="1:1" s="172" customFormat="1" ht="12.75" x14ac:dyDescent="0.2"/>
    <row r="359" spans="1:1" s="172" customFormat="1" ht="12.75" x14ac:dyDescent="0.2"/>
    <row r="360" spans="1:1" s="172" customFormat="1" ht="12.75" x14ac:dyDescent="0.2"/>
    <row r="361" spans="1:1" s="172" customFormat="1" ht="12.75" x14ac:dyDescent="0.2"/>
    <row r="362" spans="1:1" s="172" customFormat="1" ht="12.75" x14ac:dyDescent="0.2"/>
    <row r="363" spans="1:1" s="172" customFormat="1" ht="12.75" x14ac:dyDescent="0.2"/>
    <row r="364" spans="1:1" s="172" customFormat="1" ht="12.75" x14ac:dyDescent="0.2"/>
    <row r="365" spans="1:1" s="172" customFormat="1" ht="12.75" x14ac:dyDescent="0.2"/>
    <row r="366" spans="1:1" s="172" customFormat="1" ht="12.75" x14ac:dyDescent="0.2"/>
    <row r="367" spans="1:1" s="172" customFormat="1" ht="12.75" x14ac:dyDescent="0.2"/>
    <row r="368" spans="1:1" s="172" customFormat="1" ht="12.75" x14ac:dyDescent="0.2"/>
    <row r="369" s="172" customFormat="1" ht="12.75" x14ac:dyDescent="0.2"/>
    <row r="370" s="172" customFormat="1" ht="12.75" x14ac:dyDescent="0.2"/>
    <row r="371" s="172" customFormat="1" ht="12.75" x14ac:dyDescent="0.2"/>
    <row r="372" s="172" customFormat="1" ht="12.75" x14ac:dyDescent="0.2"/>
    <row r="373" s="172" customFormat="1" ht="12.75" x14ac:dyDescent="0.2"/>
    <row r="374" s="172" customFormat="1" ht="12.75" x14ac:dyDescent="0.2"/>
    <row r="375" s="172" customFormat="1" ht="12.75" x14ac:dyDescent="0.2"/>
    <row r="376" s="172" customFormat="1" ht="12.75" x14ac:dyDescent="0.2"/>
    <row r="377" s="172" customFormat="1" ht="12.75" x14ac:dyDescent="0.2"/>
    <row r="378" s="172" customFormat="1" ht="12.75" x14ac:dyDescent="0.2"/>
    <row r="379" s="172" customFormat="1" ht="12.75" x14ac:dyDescent="0.2"/>
    <row r="380" s="172" customFormat="1" ht="12.75" x14ac:dyDescent="0.2"/>
    <row r="381" s="172" customFormat="1" ht="12.75" x14ac:dyDescent="0.2"/>
    <row r="382" s="172" customFormat="1" ht="12.75" x14ac:dyDescent="0.2"/>
    <row r="383" s="172" customFormat="1" ht="12.75" x14ac:dyDescent="0.2"/>
    <row r="384" s="172" customFormat="1" ht="12.75" x14ac:dyDescent="0.2"/>
    <row r="385" s="172" customFormat="1" ht="12.75" x14ac:dyDescent="0.2"/>
    <row r="386" s="172" customFormat="1" ht="12.75" x14ac:dyDescent="0.2"/>
    <row r="387" s="172" customFormat="1" ht="12.75" x14ac:dyDescent="0.2"/>
    <row r="388" s="172" customFormat="1" ht="12.75" x14ac:dyDescent="0.2"/>
    <row r="389" s="172" customFormat="1" ht="12.75" x14ac:dyDescent="0.2"/>
    <row r="390" s="172" customFormat="1" ht="12.75" x14ac:dyDescent="0.2"/>
    <row r="391" s="172" customFormat="1" ht="12.75" x14ac:dyDescent="0.2"/>
    <row r="392" s="172" customFormat="1" ht="12.75" x14ac:dyDescent="0.2"/>
    <row r="393" s="172" customFormat="1" ht="12.75" x14ac:dyDescent="0.2"/>
    <row r="394" s="172" customFormat="1" ht="12.75" x14ac:dyDescent="0.2"/>
    <row r="395" s="172" customFormat="1" ht="12.75" x14ac:dyDescent="0.2"/>
    <row r="396" s="172" customFormat="1" ht="12.75" x14ac:dyDescent="0.2"/>
    <row r="397" s="172" customFormat="1" ht="12.75" x14ac:dyDescent="0.2"/>
    <row r="398" s="172" customFormat="1" ht="12.75" x14ac:dyDescent="0.2"/>
    <row r="399" s="172" customFormat="1" ht="12.75" x14ac:dyDescent="0.2"/>
    <row r="400" s="172" customFormat="1" ht="12.75" x14ac:dyDescent="0.2"/>
    <row r="401" spans="1:10" s="172" customFormat="1" ht="12.75" x14ac:dyDescent="0.2"/>
    <row r="402" spans="1:10" s="172" customFormat="1" ht="12.75" x14ac:dyDescent="0.2"/>
    <row r="403" spans="1:10" s="172" customFormat="1" ht="12.75" x14ac:dyDescent="0.2"/>
    <row r="404" spans="1:10" ht="15" x14ac:dyDescent="0.2">
      <c r="A404" s="33" t="s">
        <v>436</v>
      </c>
    </row>
    <row r="405" spans="1:10" ht="6.75" customHeight="1" x14ac:dyDescent="0.2">
      <c r="J405" s="34"/>
    </row>
    <row r="406" spans="1:10" s="172" customFormat="1" ht="12.75" x14ac:dyDescent="0.2">
      <c r="A406" s="36" t="s">
        <v>437</v>
      </c>
    </row>
    <row r="407" spans="1:10" s="35" customFormat="1" ht="6.75" x14ac:dyDescent="0.2">
      <c r="A407" s="31"/>
      <c r="B407" s="31"/>
      <c r="C407" s="31"/>
      <c r="D407" s="31"/>
      <c r="E407" s="31"/>
      <c r="F407" s="31"/>
      <c r="G407" s="31"/>
      <c r="H407" s="31"/>
      <c r="I407" s="31"/>
      <c r="J407" s="31"/>
    </row>
    <row r="408" spans="1:10" s="172" customFormat="1" ht="13.5" customHeight="1" x14ac:dyDescent="0.2">
      <c r="A408" s="565" t="s">
        <v>413</v>
      </c>
      <c r="B408" s="578"/>
      <c r="C408" s="589" t="s">
        <v>414</v>
      </c>
      <c r="D408" s="591" t="s">
        <v>415</v>
      </c>
      <c r="E408" s="565" t="s">
        <v>412</v>
      </c>
      <c r="F408" s="578"/>
      <c r="G408" s="577" t="s">
        <v>580</v>
      </c>
      <c r="H408" s="578"/>
      <c r="I408" s="577" t="s">
        <v>416</v>
      </c>
      <c r="J408" s="578"/>
    </row>
    <row r="409" spans="1:10" s="172" customFormat="1" ht="13.5" customHeight="1" x14ac:dyDescent="0.2">
      <c r="A409" s="579"/>
      <c r="B409" s="580"/>
      <c r="C409" s="590"/>
      <c r="D409" s="590"/>
      <c r="E409" s="579"/>
      <c r="F409" s="580"/>
      <c r="G409" s="579"/>
      <c r="H409" s="580"/>
      <c r="I409" s="579"/>
      <c r="J409" s="580"/>
    </row>
    <row r="410" spans="1:10" s="172" customFormat="1" ht="13.5" customHeight="1" x14ac:dyDescent="0.2">
      <c r="A410" s="559"/>
      <c r="B410" s="560"/>
      <c r="C410" s="563"/>
      <c r="D410" s="563"/>
      <c r="E410" s="559"/>
      <c r="F410" s="560"/>
      <c r="G410" s="581"/>
      <c r="H410" s="582"/>
      <c r="I410" s="559"/>
      <c r="J410" s="560"/>
    </row>
    <row r="411" spans="1:10" s="172" customFormat="1" ht="13.5" customHeight="1" x14ac:dyDescent="0.2">
      <c r="A411" s="561"/>
      <c r="B411" s="562"/>
      <c r="C411" s="564"/>
      <c r="D411" s="564"/>
      <c r="E411" s="561"/>
      <c r="F411" s="562"/>
      <c r="G411" s="583"/>
      <c r="H411" s="584"/>
      <c r="I411" s="561"/>
      <c r="J411" s="562"/>
    </row>
    <row r="412" spans="1:10" s="172" customFormat="1" ht="13.5" customHeight="1" x14ac:dyDescent="0.2">
      <c r="A412" s="559"/>
      <c r="B412" s="560"/>
      <c r="C412" s="563"/>
      <c r="D412" s="563"/>
      <c r="E412" s="559"/>
      <c r="F412" s="560"/>
      <c r="G412" s="581"/>
      <c r="H412" s="582"/>
      <c r="I412" s="559"/>
      <c r="J412" s="560"/>
    </row>
    <row r="413" spans="1:10" s="172" customFormat="1" ht="13.5" customHeight="1" x14ac:dyDescent="0.2">
      <c r="A413" s="561"/>
      <c r="B413" s="562"/>
      <c r="C413" s="564"/>
      <c r="D413" s="564"/>
      <c r="E413" s="561"/>
      <c r="F413" s="562"/>
      <c r="G413" s="583"/>
      <c r="H413" s="584"/>
      <c r="I413" s="561"/>
      <c r="J413" s="562"/>
    </row>
    <row r="414" spans="1:10" s="172" customFormat="1" ht="13.5" customHeight="1" x14ac:dyDescent="0.2">
      <c r="A414" s="559"/>
      <c r="B414" s="560"/>
      <c r="C414" s="563"/>
      <c r="D414" s="563"/>
      <c r="E414" s="559"/>
      <c r="F414" s="560"/>
      <c r="G414" s="581"/>
      <c r="H414" s="582"/>
      <c r="I414" s="559"/>
      <c r="J414" s="560"/>
    </row>
    <row r="415" spans="1:10" s="172" customFormat="1" ht="13.5" customHeight="1" x14ac:dyDescent="0.2">
      <c r="A415" s="561"/>
      <c r="B415" s="562"/>
      <c r="C415" s="564"/>
      <c r="D415" s="564"/>
      <c r="E415" s="561"/>
      <c r="F415" s="562"/>
      <c r="G415" s="583"/>
      <c r="H415" s="584"/>
      <c r="I415" s="561"/>
      <c r="J415" s="562"/>
    </row>
    <row r="416" spans="1:10" s="172" customFormat="1" ht="13.5" customHeight="1" x14ac:dyDescent="0.2">
      <c r="A416" s="173" t="s">
        <v>405</v>
      </c>
      <c r="B416" s="173"/>
      <c r="C416" s="173"/>
      <c r="D416" s="173"/>
      <c r="E416" s="173"/>
      <c r="F416" s="173"/>
      <c r="G416" s="173"/>
      <c r="H416" s="173"/>
      <c r="I416" s="173"/>
      <c r="J416" s="173"/>
    </row>
    <row r="417" spans="1:10" s="172" customFormat="1" ht="13.5" customHeight="1" x14ac:dyDescent="0.2">
      <c r="A417" s="173"/>
      <c r="B417" s="173"/>
      <c r="C417" s="173"/>
      <c r="D417" s="173"/>
      <c r="E417" s="173"/>
      <c r="F417" s="173"/>
      <c r="G417" s="173"/>
      <c r="H417" s="173"/>
      <c r="I417" s="173"/>
      <c r="J417" s="173"/>
    </row>
    <row r="418" spans="1:10" s="172" customFormat="1" ht="12.75" x14ac:dyDescent="0.2">
      <c r="A418" s="172" t="s">
        <v>583</v>
      </c>
      <c r="J418" s="156"/>
    </row>
    <row r="419" spans="1:10" s="172" customFormat="1" ht="12.75" x14ac:dyDescent="0.2">
      <c r="A419" s="172" t="s">
        <v>581</v>
      </c>
      <c r="J419" s="156"/>
    </row>
    <row r="420" spans="1:10" s="172" customFormat="1" ht="12.75" x14ac:dyDescent="0.2">
      <c r="A420" s="172" t="s">
        <v>582</v>
      </c>
      <c r="J420" s="156"/>
    </row>
    <row r="421" spans="1:10" s="172" customFormat="1" ht="12.75" x14ac:dyDescent="0.2">
      <c r="A421" s="559"/>
      <c r="B421" s="685"/>
      <c r="C421" s="685"/>
      <c r="D421" s="685"/>
      <c r="E421" s="685"/>
      <c r="F421" s="685"/>
      <c r="G421" s="685"/>
      <c r="H421" s="685"/>
      <c r="I421" s="685"/>
      <c r="J421" s="560"/>
    </row>
    <row r="422" spans="1:10" s="172" customFormat="1" ht="12.75" x14ac:dyDescent="0.2">
      <c r="A422" s="686"/>
      <c r="B422" s="687"/>
      <c r="C422" s="687"/>
      <c r="D422" s="687"/>
      <c r="E422" s="687"/>
      <c r="F422" s="687"/>
      <c r="G422" s="687"/>
      <c r="H422" s="687"/>
      <c r="I422" s="687"/>
      <c r="J422" s="688"/>
    </row>
    <row r="423" spans="1:10" s="172" customFormat="1" ht="12.75" x14ac:dyDescent="0.2">
      <c r="A423" s="686"/>
      <c r="B423" s="687"/>
      <c r="C423" s="687"/>
      <c r="D423" s="687"/>
      <c r="E423" s="687"/>
      <c r="F423" s="687"/>
      <c r="G423" s="687"/>
      <c r="H423" s="687"/>
      <c r="I423" s="687"/>
      <c r="J423" s="688"/>
    </row>
    <row r="424" spans="1:10" s="172" customFormat="1" ht="12.75" x14ac:dyDescent="0.2">
      <c r="A424" s="561"/>
      <c r="B424" s="689"/>
      <c r="C424" s="689"/>
      <c r="D424" s="689"/>
      <c r="E424" s="689"/>
      <c r="F424" s="689"/>
      <c r="G424" s="689"/>
      <c r="H424" s="689"/>
      <c r="I424" s="689"/>
      <c r="J424" s="562"/>
    </row>
    <row r="425" spans="1:10" s="172" customFormat="1" ht="12.75" x14ac:dyDescent="0.2">
      <c r="J425" s="156"/>
    </row>
    <row r="426" spans="1:10" s="172" customFormat="1" ht="12.75" x14ac:dyDescent="0.2">
      <c r="A426" s="36" t="s">
        <v>438</v>
      </c>
    </row>
    <row r="427" spans="1:10" s="35" customFormat="1" ht="6.75" x14ac:dyDescent="0.2">
      <c r="A427" s="31"/>
      <c r="B427" s="31"/>
      <c r="C427" s="31"/>
      <c r="D427" s="31"/>
      <c r="E427" s="31"/>
      <c r="F427" s="31"/>
      <c r="G427" s="31"/>
      <c r="H427" s="31"/>
      <c r="I427" s="31"/>
      <c r="J427" s="31"/>
    </row>
    <row r="428" spans="1:10" s="172" customFormat="1" ht="12.75" x14ac:dyDescent="0.2">
      <c r="A428" s="172" t="s">
        <v>346</v>
      </c>
      <c r="J428" s="156"/>
    </row>
    <row r="429" spans="1:10" s="172" customFormat="1" ht="12.75" x14ac:dyDescent="0.2">
      <c r="A429" s="559"/>
      <c r="B429" s="685"/>
      <c r="C429" s="685"/>
      <c r="D429" s="685"/>
      <c r="E429" s="685"/>
      <c r="F429" s="685"/>
      <c r="G429" s="685"/>
      <c r="H429" s="685"/>
      <c r="I429" s="685"/>
      <c r="J429" s="560"/>
    </row>
    <row r="430" spans="1:10" s="172" customFormat="1" ht="12.75" x14ac:dyDescent="0.2">
      <c r="A430" s="686"/>
      <c r="B430" s="687"/>
      <c r="C430" s="687"/>
      <c r="D430" s="687"/>
      <c r="E430" s="687"/>
      <c r="F430" s="687"/>
      <c r="G430" s="687"/>
      <c r="H430" s="687"/>
      <c r="I430" s="687"/>
      <c r="J430" s="688"/>
    </row>
    <row r="431" spans="1:10" s="172" customFormat="1" ht="12.75" x14ac:dyDescent="0.2">
      <c r="A431" s="686"/>
      <c r="B431" s="687"/>
      <c r="C431" s="687"/>
      <c r="D431" s="687"/>
      <c r="E431" s="687"/>
      <c r="F431" s="687"/>
      <c r="G431" s="687"/>
      <c r="H431" s="687"/>
      <c r="I431" s="687"/>
      <c r="J431" s="688"/>
    </row>
    <row r="432" spans="1:10" s="172" customFormat="1" ht="12.75" x14ac:dyDescent="0.2">
      <c r="A432" s="561"/>
      <c r="B432" s="689"/>
      <c r="C432" s="689"/>
      <c r="D432" s="689"/>
      <c r="E432" s="689"/>
      <c r="F432" s="689"/>
      <c r="G432" s="689"/>
      <c r="H432" s="689"/>
      <c r="I432" s="689"/>
      <c r="J432" s="562"/>
    </row>
    <row r="433" spans="1:10" s="172" customFormat="1" ht="12.75" x14ac:dyDescent="0.2">
      <c r="J433" s="156"/>
    </row>
    <row r="434" spans="1:10" s="172" customFormat="1" ht="12.75" x14ac:dyDescent="0.2">
      <c r="A434" s="172" t="s">
        <v>347</v>
      </c>
      <c r="J434" s="156"/>
    </row>
    <row r="435" spans="1:10" s="172" customFormat="1" ht="12.75" x14ac:dyDescent="0.2">
      <c r="A435" s="559"/>
      <c r="B435" s="685"/>
      <c r="C435" s="685"/>
      <c r="D435" s="685"/>
      <c r="E435" s="685"/>
      <c r="F435" s="685"/>
      <c r="G435" s="685"/>
      <c r="H435" s="685"/>
      <c r="I435" s="685"/>
      <c r="J435" s="560"/>
    </row>
    <row r="436" spans="1:10" s="172" customFormat="1" ht="12.75" x14ac:dyDescent="0.2">
      <c r="A436" s="686"/>
      <c r="B436" s="687"/>
      <c r="C436" s="687"/>
      <c r="D436" s="687"/>
      <c r="E436" s="687"/>
      <c r="F436" s="687"/>
      <c r="G436" s="687"/>
      <c r="H436" s="687"/>
      <c r="I436" s="687"/>
      <c r="J436" s="688"/>
    </row>
    <row r="437" spans="1:10" s="172" customFormat="1" ht="12.75" x14ac:dyDescent="0.2">
      <c r="A437" s="686"/>
      <c r="B437" s="687"/>
      <c r="C437" s="687"/>
      <c r="D437" s="687"/>
      <c r="E437" s="687"/>
      <c r="F437" s="687"/>
      <c r="G437" s="687"/>
      <c r="H437" s="687"/>
      <c r="I437" s="687"/>
      <c r="J437" s="688"/>
    </row>
    <row r="438" spans="1:10" s="172" customFormat="1" ht="12.75" x14ac:dyDescent="0.2">
      <c r="A438" s="561"/>
      <c r="B438" s="689"/>
      <c r="C438" s="689"/>
      <c r="D438" s="689"/>
      <c r="E438" s="689"/>
      <c r="F438" s="689"/>
      <c r="G438" s="689"/>
      <c r="H438" s="689"/>
      <c r="I438" s="689"/>
      <c r="J438" s="562"/>
    </row>
    <row r="439" spans="1:10" s="172" customFormat="1" ht="12.75" x14ac:dyDescent="0.2">
      <c r="J439" s="156"/>
    </row>
    <row r="440" spans="1:10" s="172" customFormat="1" ht="12.75" x14ac:dyDescent="0.2">
      <c r="J440" s="156"/>
    </row>
    <row r="441" spans="1:10" s="172" customFormat="1" ht="12.75" x14ac:dyDescent="0.2"/>
    <row r="442" spans="1:10" s="172" customFormat="1" ht="12.75" x14ac:dyDescent="0.2"/>
    <row r="443" spans="1:10" s="172" customFormat="1" ht="12.75" x14ac:dyDescent="0.2"/>
    <row r="444" spans="1:10" s="172" customFormat="1" ht="12.75" x14ac:dyDescent="0.2"/>
    <row r="445" spans="1:10" s="172" customFormat="1" ht="12.75" x14ac:dyDescent="0.2"/>
    <row r="446" spans="1:10" s="172" customFormat="1" ht="12.75" x14ac:dyDescent="0.2"/>
    <row r="447" spans="1:10" s="172" customFormat="1" ht="12.75" x14ac:dyDescent="0.2"/>
    <row r="448" spans="1:10" s="172" customFormat="1" ht="12.75" x14ac:dyDescent="0.2"/>
    <row r="449" s="172" customFormat="1" ht="12.75" x14ac:dyDescent="0.2"/>
    <row r="450" s="172" customFormat="1" ht="12.75" x14ac:dyDescent="0.2"/>
    <row r="451" s="172" customFormat="1" ht="12.75" x14ac:dyDescent="0.2"/>
    <row r="452" s="172" customFormat="1" ht="12.75" x14ac:dyDescent="0.2"/>
    <row r="453" s="172" customFormat="1" ht="12.75" x14ac:dyDescent="0.2"/>
    <row r="454" s="172" customFormat="1" ht="12.75" x14ac:dyDescent="0.2"/>
    <row r="455" s="172" customFormat="1" ht="12.75" x14ac:dyDescent="0.2"/>
    <row r="456" s="172" customFormat="1" ht="12.75" x14ac:dyDescent="0.2"/>
    <row r="457" s="172" customFormat="1" ht="12.75" x14ac:dyDescent="0.2"/>
    <row r="458" s="172" customFormat="1" ht="12.75" x14ac:dyDescent="0.2"/>
    <row r="459" s="172" customFormat="1" ht="12.75" x14ac:dyDescent="0.2"/>
    <row r="460" s="172" customFormat="1" ht="12.75" x14ac:dyDescent="0.2"/>
    <row r="461" s="172" customFormat="1" ht="12.75" x14ac:dyDescent="0.2"/>
    <row r="462" s="172" customFormat="1" ht="12.75" x14ac:dyDescent="0.2"/>
    <row r="463" s="172" customFormat="1" ht="12.75" x14ac:dyDescent="0.2"/>
    <row r="464" s="172" customFormat="1" ht="12.75" x14ac:dyDescent="0.2"/>
    <row r="465" s="172" customFormat="1" ht="12.75" x14ac:dyDescent="0.2"/>
    <row r="466" s="172" customFormat="1" ht="12.75" x14ac:dyDescent="0.2"/>
    <row r="467" s="172" customFormat="1" ht="12.75" x14ac:dyDescent="0.2"/>
  </sheetData>
  <sheetProtection sheet="1" objects="1" scenarios="1" selectLockedCells="1"/>
  <customSheetViews>
    <customSheetView guid="{AFD003A8-502D-4A9E-A928-D54423FD02CD}" scale="80" showPageBreaks="1" printArea="1" view="pageBreakPreview">
      <pane ySplit="2" topLeftCell="A3" activePane="bottomLeft" state="frozen"/>
      <selection pane="bottomLeft" activeCell="N47" sqref="N47:N52"/>
      <rowBreaks count="6" manualBreakCount="6">
        <brk id="67" max="9" man="1"/>
        <brk id="137" max="16383" man="1"/>
        <brk id="205" max="9" man="1"/>
        <brk id="271" max="9" man="1"/>
        <brk id="339" max="9" man="1"/>
        <brk id="403" max="9" man="1"/>
      </rowBreaks>
      <pageMargins left="0.78740157480314965" right="0.39370078740157483" top="0.59055118110236227" bottom="0.59055118110236227" header="0.39370078740157483" footer="0.39370078740157483"/>
      <pageSetup paperSize="9" scale="95" fitToHeight="5"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204">
    <mergeCell ref="A435:J438"/>
    <mergeCell ref="I412:J413"/>
    <mergeCell ref="E414:F415"/>
    <mergeCell ref="A414:B415"/>
    <mergeCell ref="C414:C415"/>
    <mergeCell ref="D414:D415"/>
    <mergeCell ref="E412:F413"/>
    <mergeCell ref="A412:B413"/>
    <mergeCell ref="C412:C413"/>
    <mergeCell ref="D412:D413"/>
    <mergeCell ref="A421:J424"/>
    <mergeCell ref="A429:J432"/>
    <mergeCell ref="G412:H413"/>
    <mergeCell ref="G414:H415"/>
    <mergeCell ref="I414:J415"/>
    <mergeCell ref="A320:C320"/>
    <mergeCell ref="A319:C319"/>
    <mergeCell ref="A318:C318"/>
    <mergeCell ref="A316:C316"/>
    <mergeCell ref="A325:J327"/>
    <mergeCell ref="A343:B344"/>
    <mergeCell ref="A345:B346"/>
    <mergeCell ref="A347:B348"/>
    <mergeCell ref="A349:B350"/>
    <mergeCell ref="C343:F344"/>
    <mergeCell ref="C345:F346"/>
    <mergeCell ref="C347:F348"/>
    <mergeCell ref="A278:C278"/>
    <mergeCell ref="A280:C280"/>
    <mergeCell ref="I278:J278"/>
    <mergeCell ref="I284:J284"/>
    <mergeCell ref="I280:J280"/>
    <mergeCell ref="I286:J286"/>
    <mergeCell ref="A282:C282"/>
    <mergeCell ref="A314:C314"/>
    <mergeCell ref="A312:C312"/>
    <mergeCell ref="A311:C311"/>
    <mergeCell ref="A309:C309"/>
    <mergeCell ref="D303:F303"/>
    <mergeCell ref="G303:I303"/>
    <mergeCell ref="A310:J310"/>
    <mergeCell ref="D309:F309"/>
    <mergeCell ref="G309:I309"/>
    <mergeCell ref="A308:C308"/>
    <mergeCell ref="D312:F313"/>
    <mergeCell ref="D307:F307"/>
    <mergeCell ref="A307:C307"/>
    <mergeCell ref="A88:C88"/>
    <mergeCell ref="D88:J89"/>
    <mergeCell ref="A91:C91"/>
    <mergeCell ref="D91:J91"/>
    <mergeCell ref="A93:C93"/>
    <mergeCell ref="D93:F93"/>
    <mergeCell ref="H93:J93"/>
    <mergeCell ref="D159:J160"/>
    <mergeCell ref="A149:C149"/>
    <mergeCell ref="A95:C95"/>
    <mergeCell ref="H95:J95"/>
    <mergeCell ref="A98:J100"/>
    <mergeCell ref="A103:J105"/>
    <mergeCell ref="A107:C107"/>
    <mergeCell ref="D107:J107"/>
    <mergeCell ref="A119:J121"/>
    <mergeCell ref="A109:C109"/>
    <mergeCell ref="D109:F109"/>
    <mergeCell ref="C16:J16"/>
    <mergeCell ref="A302:C302"/>
    <mergeCell ref="D302:F302"/>
    <mergeCell ref="G302:I302"/>
    <mergeCell ref="C26:E26"/>
    <mergeCell ref="A26:B26"/>
    <mergeCell ref="A147:C147"/>
    <mergeCell ref="D147:J147"/>
    <mergeCell ref="D149:F149"/>
    <mergeCell ref="A79:C79"/>
    <mergeCell ref="D299:F299"/>
    <mergeCell ref="G299:I299"/>
    <mergeCell ref="A22:B22"/>
    <mergeCell ref="C22:J22"/>
    <mergeCell ref="A24:B24"/>
    <mergeCell ref="C24:E24"/>
    <mergeCell ref="F24:G24"/>
    <mergeCell ref="D300:F300"/>
    <mergeCell ref="H24:J24"/>
    <mergeCell ref="A81:C81"/>
    <mergeCell ref="D75:J77"/>
    <mergeCell ref="A142:J143"/>
    <mergeCell ref="A211:C211"/>
    <mergeCell ref="G300:I300"/>
    <mergeCell ref="C6:J6"/>
    <mergeCell ref="C8:J10"/>
    <mergeCell ref="A6:B6"/>
    <mergeCell ref="A8:B8"/>
    <mergeCell ref="A14:B14"/>
    <mergeCell ref="C14:J14"/>
    <mergeCell ref="G308:I308"/>
    <mergeCell ref="A18:B18"/>
    <mergeCell ref="C18:J20"/>
    <mergeCell ref="A16:B16"/>
    <mergeCell ref="A155:C155"/>
    <mergeCell ref="D155:J155"/>
    <mergeCell ref="A151:C151"/>
    <mergeCell ref="D151:J151"/>
    <mergeCell ref="A153:C153"/>
    <mergeCell ref="D153:J153"/>
    <mergeCell ref="D305:F305"/>
    <mergeCell ref="G305:I305"/>
    <mergeCell ref="A299:C299"/>
    <mergeCell ref="A163:J165"/>
    <mergeCell ref="A297:C297"/>
    <mergeCell ref="D297:J297"/>
    <mergeCell ref="D301:F301"/>
    <mergeCell ref="G301:I301"/>
    <mergeCell ref="A243:J245"/>
    <mergeCell ref="G320:I321"/>
    <mergeCell ref="D311:F311"/>
    <mergeCell ref="G311:I311"/>
    <mergeCell ref="J314:J315"/>
    <mergeCell ref="A291:J293"/>
    <mergeCell ref="D308:F308"/>
    <mergeCell ref="D217:J218"/>
    <mergeCell ref="A224:J226"/>
    <mergeCell ref="A236:J238"/>
    <mergeCell ref="A300:C300"/>
    <mergeCell ref="A301:C301"/>
    <mergeCell ref="A305:C305"/>
    <mergeCell ref="A306:C306"/>
    <mergeCell ref="A304:J304"/>
    <mergeCell ref="A303:C303"/>
    <mergeCell ref="G307:I307"/>
    <mergeCell ref="D306:F306"/>
    <mergeCell ref="G306:I306"/>
    <mergeCell ref="G312:I313"/>
    <mergeCell ref="J312:J313"/>
    <mergeCell ref="I276:J276"/>
    <mergeCell ref="A284:C284"/>
    <mergeCell ref="A286:B286"/>
    <mergeCell ref="F26:G26"/>
    <mergeCell ref="H26:J26"/>
    <mergeCell ref="D73:J73"/>
    <mergeCell ref="A31:J33"/>
    <mergeCell ref="A86:C86"/>
    <mergeCell ref="D86:F86"/>
    <mergeCell ref="H86:J86"/>
    <mergeCell ref="D79:J79"/>
    <mergeCell ref="D81:J84"/>
    <mergeCell ref="A73:C73"/>
    <mergeCell ref="A75:C75"/>
    <mergeCell ref="A168:C169"/>
    <mergeCell ref="A111:C111"/>
    <mergeCell ref="D111:J112"/>
    <mergeCell ref="A114:C114"/>
    <mergeCell ref="D114:J116"/>
    <mergeCell ref="A159:C159"/>
    <mergeCell ref="A172:C172"/>
    <mergeCell ref="A170:C170"/>
    <mergeCell ref="G168:I169"/>
    <mergeCell ref="D168:F169"/>
    <mergeCell ref="J168:J169"/>
    <mergeCell ref="I167:J167"/>
    <mergeCell ref="D157:J157"/>
    <mergeCell ref="A157:C157"/>
    <mergeCell ref="A181:J205"/>
    <mergeCell ref="A229:J231"/>
    <mergeCell ref="A176:J178"/>
    <mergeCell ref="D211:J211"/>
    <mergeCell ref="A209:C209"/>
    <mergeCell ref="A217:C217"/>
    <mergeCell ref="A330:J332"/>
    <mergeCell ref="C349:F350"/>
    <mergeCell ref="C351:F352"/>
    <mergeCell ref="A213:C213"/>
    <mergeCell ref="D213:J213"/>
    <mergeCell ref="A215:C215"/>
    <mergeCell ref="D215:J215"/>
    <mergeCell ref="J320:J321"/>
    <mergeCell ref="D316:F317"/>
    <mergeCell ref="G316:I317"/>
    <mergeCell ref="J316:J317"/>
    <mergeCell ref="D318:F318"/>
    <mergeCell ref="G318:I318"/>
    <mergeCell ref="D319:F319"/>
    <mergeCell ref="G319:I319"/>
    <mergeCell ref="D320:F321"/>
    <mergeCell ref="D314:F315"/>
    <mergeCell ref="G314:I315"/>
    <mergeCell ref="E410:F411"/>
    <mergeCell ref="A410:B411"/>
    <mergeCell ref="C410:C411"/>
    <mergeCell ref="D410:D411"/>
    <mergeCell ref="G343:J344"/>
    <mergeCell ref="G345:J346"/>
    <mergeCell ref="G347:J348"/>
    <mergeCell ref="G408:H409"/>
    <mergeCell ref="G410:H411"/>
    <mergeCell ref="I410:J411"/>
    <mergeCell ref="G351:J352"/>
    <mergeCell ref="I408:J409"/>
    <mergeCell ref="G349:J350"/>
    <mergeCell ref="A351:B352"/>
    <mergeCell ref="E408:F409"/>
    <mergeCell ref="A408:B409"/>
    <mergeCell ref="C408:C409"/>
    <mergeCell ref="D408:D409"/>
  </mergeCells>
  <phoneticPr fontId="2" type="noConversion"/>
  <dataValidations count="10">
    <dataValidation type="date" operator="greaterThan" allowBlank="1" showInputMessage="1" showErrorMessage="1" sqref="D109:F109">
      <formula1>H107</formula1>
    </dataValidation>
    <dataValidation type="date" operator="lessThan" allowBlank="1" showInputMessage="1" showErrorMessage="1" sqref="D86:F86">
      <formula1>H86</formula1>
    </dataValidation>
    <dataValidation type="date" allowBlank="1" showInputMessage="1" showErrorMessage="1" sqref="H93">
      <formula1>D93</formula1>
      <formula2>#REF!</formula2>
    </dataValidation>
    <dataValidation type="date" operator="greaterThan" allowBlank="1" showInputMessage="1" showErrorMessage="1" sqref="C26:E26 C24:E24 H24:J24 H26:J26">
      <formula1>G18</formula1>
    </dataValidation>
    <dataValidation type="list" allowBlank="1" showInputMessage="1" showErrorMessage="1" sqref="I278:J278 I284:J284 I280:J280 I286:J286">
      <formula1>YesNoNA</formula1>
    </dataValidation>
    <dataValidation type="date" operator="greaterThan" allowBlank="1" showInputMessage="1" showErrorMessage="1" sqref="D149:F149">
      <formula1>#REF!</formula1>
    </dataValidation>
    <dataValidation type="list" allowBlank="1" showInputMessage="1" showErrorMessage="1" sqref="D95 I28">
      <formula1>YesOrNo</formula1>
    </dataValidation>
    <dataValidation type="date" allowBlank="1" showInputMessage="1" showErrorMessage="1" sqref="H86:J86">
      <formula1>D86</formula1>
      <formula2>D109</formula2>
    </dataValidation>
    <dataValidation operator="lessThan" allowBlank="1" showInputMessage="1" showErrorMessage="1" sqref="D93:F93 H95:J95"/>
    <dataValidation type="date" operator="lessThan" allowBlank="1" showInputMessage="1" showErrorMessage="1" sqref="G410 G412 G414">
      <formula1>H410</formula1>
    </dataValidation>
  </dataValidations>
  <pageMargins left="0.78740157480314965" right="0.39370078740157483" top="0.59055118110236227" bottom="0.59055118110236227" header="0.39370078740157483" footer="0.39370078740157483"/>
  <pageSetup paperSize="9" scale="96" fitToHeight="5"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6" manualBreakCount="6">
    <brk id="67" max="9" man="1"/>
    <brk id="137" max="16383" man="1"/>
    <brk id="205" max="9" man="1"/>
    <brk id="271" max="9" man="1"/>
    <brk id="339" max="9" man="1"/>
    <brk id="402" max="9"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2:Q313"/>
  <sheetViews>
    <sheetView tabSelected="1" view="pageBreakPreview" zoomScaleNormal="100" zoomScaleSheetLayoutView="100" workbookViewId="0">
      <pane ySplit="2" topLeftCell="A45" activePane="bottomLeft" state="frozen"/>
      <selection activeCell="K43" sqref="K43"/>
      <selection pane="bottomLeft" activeCell="K43" sqref="K43"/>
    </sheetView>
  </sheetViews>
  <sheetFormatPr defaultRowHeight="12.75" x14ac:dyDescent="0.2"/>
  <cols>
    <col min="1" max="10" width="9" style="460" customWidth="1"/>
    <col min="11" max="16384" width="9.140625" style="460"/>
  </cols>
  <sheetData>
    <row r="2" spans="1:17" ht="15" x14ac:dyDescent="0.2">
      <c r="A2" s="33" t="s">
        <v>641</v>
      </c>
    </row>
    <row r="3" spans="1:17" s="454" customFormat="1" x14ac:dyDescent="0.2">
      <c r="A3" s="455"/>
      <c r="B3" s="455"/>
      <c r="C3" s="455"/>
      <c r="D3" s="455"/>
      <c r="E3" s="455"/>
      <c r="F3" s="455"/>
      <c r="G3" s="455"/>
      <c r="H3" s="455"/>
      <c r="I3" s="455"/>
      <c r="J3" s="455"/>
      <c r="N3" s="458"/>
      <c r="O3" s="458"/>
      <c r="P3" s="458"/>
      <c r="Q3" s="458"/>
    </row>
    <row r="4" spans="1:17" s="403" customFormat="1" ht="15" x14ac:dyDescent="0.2">
      <c r="A4" s="33" t="s">
        <v>868</v>
      </c>
    </row>
    <row r="5" spans="1:17" s="458" customFormat="1" x14ac:dyDescent="0.2">
      <c r="A5" s="457"/>
    </row>
    <row r="6" spans="1:17" s="36" customFormat="1" ht="15" x14ac:dyDescent="0.2">
      <c r="A6" s="765" t="s">
        <v>903</v>
      </c>
      <c r="B6" s="766"/>
      <c r="C6" s="766"/>
      <c r="D6" s="766"/>
      <c r="E6" s="766"/>
      <c r="F6" s="766"/>
      <c r="G6" s="766"/>
      <c r="H6" s="766"/>
      <c r="I6" s="766"/>
      <c r="J6" s="767"/>
    </row>
    <row r="7" spans="1:17" s="403" customFormat="1" x14ac:dyDescent="0.2">
      <c r="A7" s="350" t="s">
        <v>765</v>
      </c>
      <c r="B7" s="719" t="s">
        <v>849</v>
      </c>
      <c r="C7" s="720"/>
      <c r="D7" s="720"/>
      <c r="E7" s="720"/>
      <c r="F7" s="720"/>
      <c r="G7" s="721"/>
      <c r="H7" s="474"/>
      <c r="I7" s="442"/>
      <c r="J7" s="475"/>
    </row>
    <row r="8" spans="1:17" s="403" customFormat="1" ht="15.75" x14ac:dyDescent="0.2">
      <c r="A8" s="40"/>
      <c r="B8" s="722"/>
      <c r="C8" s="695"/>
      <c r="D8" s="695"/>
      <c r="E8" s="695"/>
      <c r="F8" s="695"/>
      <c r="G8" s="723"/>
      <c r="H8" s="754" t="s">
        <v>777</v>
      </c>
      <c r="I8" s="755"/>
      <c r="J8" s="432" t="s">
        <v>776</v>
      </c>
    </row>
    <row r="9" spans="1:17" s="403" customFormat="1" x14ac:dyDescent="0.2">
      <c r="A9" s="40"/>
      <c r="B9" s="722"/>
      <c r="C9" s="695"/>
      <c r="D9" s="695"/>
      <c r="E9" s="695"/>
      <c r="F9" s="695"/>
      <c r="G9" s="723"/>
      <c r="H9" s="756"/>
      <c r="I9" s="756"/>
      <c r="J9" s="443"/>
    </row>
    <row r="10" spans="1:17" s="403" customFormat="1" x14ac:dyDescent="0.2">
      <c r="A10" s="40"/>
      <c r="B10" s="724"/>
      <c r="C10" s="697"/>
      <c r="D10" s="697"/>
      <c r="E10" s="697"/>
      <c r="F10" s="697"/>
      <c r="G10" s="725"/>
      <c r="H10" s="756"/>
      <c r="I10" s="756"/>
      <c r="J10" s="443"/>
    </row>
    <row r="11" spans="1:17" s="403" customFormat="1" ht="12.75" customHeight="1" x14ac:dyDescent="0.2">
      <c r="A11" s="40"/>
      <c r="B11" s="717" t="s">
        <v>952</v>
      </c>
      <c r="C11" s="717"/>
      <c r="D11" s="717"/>
      <c r="E11" s="717"/>
      <c r="F11" s="717"/>
      <c r="G11" s="717"/>
      <c r="H11" s="761"/>
      <c r="I11" s="762"/>
      <c r="J11" s="443"/>
    </row>
    <row r="12" spans="1:17" s="403" customFormat="1" x14ac:dyDescent="0.2">
      <c r="A12" s="41"/>
      <c r="B12" s="717"/>
      <c r="C12" s="717"/>
      <c r="D12" s="717"/>
      <c r="E12" s="717"/>
      <c r="F12" s="717"/>
      <c r="G12" s="717"/>
      <c r="H12" s="718" t="s">
        <v>963</v>
      </c>
      <c r="I12" s="718"/>
      <c r="J12" s="443"/>
    </row>
    <row r="13" spans="1:17" s="36" customFormat="1" ht="14.25" x14ac:dyDescent="0.2">
      <c r="A13" s="43">
        <v>4.0999999999999996</v>
      </c>
      <c r="B13" s="690" t="s">
        <v>388</v>
      </c>
      <c r="C13" s="691"/>
      <c r="D13" s="691"/>
      <c r="E13" s="691"/>
      <c r="F13" s="691"/>
      <c r="G13" s="691"/>
      <c r="H13" s="691"/>
      <c r="I13" s="691"/>
      <c r="J13" s="692"/>
    </row>
    <row r="14" spans="1:17" s="403" customFormat="1" ht="12.75" customHeight="1" x14ac:dyDescent="0.2">
      <c r="A14" s="374" t="s">
        <v>778</v>
      </c>
      <c r="B14" s="719" t="s">
        <v>850</v>
      </c>
      <c r="C14" s="720"/>
      <c r="D14" s="720"/>
      <c r="E14" s="720"/>
      <c r="F14" s="720"/>
      <c r="G14" s="720"/>
      <c r="H14" s="474"/>
      <c r="I14" s="442"/>
      <c r="J14" s="475"/>
    </row>
    <row r="15" spans="1:17" s="403" customFormat="1" ht="15.75" x14ac:dyDescent="0.2">
      <c r="A15" s="40"/>
      <c r="B15" s="722"/>
      <c r="C15" s="695"/>
      <c r="D15" s="695"/>
      <c r="E15" s="695"/>
      <c r="F15" s="695"/>
      <c r="G15" s="695"/>
      <c r="H15" s="480" t="s">
        <v>796</v>
      </c>
      <c r="I15" s="432" t="s">
        <v>779</v>
      </c>
      <c r="J15" s="432" t="s">
        <v>780</v>
      </c>
    </row>
    <row r="16" spans="1:17" s="403" customFormat="1" x14ac:dyDescent="0.2">
      <c r="A16" s="40"/>
      <c r="B16" s="722"/>
      <c r="C16" s="695"/>
      <c r="D16" s="695"/>
      <c r="E16" s="695"/>
      <c r="F16" s="695"/>
      <c r="G16" s="695"/>
      <c r="H16" s="443"/>
      <c r="I16" s="444"/>
      <c r="J16" s="443"/>
    </row>
    <row r="17" spans="1:10" s="403" customFormat="1" ht="15.75" customHeight="1" x14ac:dyDescent="0.2">
      <c r="A17" s="40"/>
      <c r="B17" s="722"/>
      <c r="C17" s="695"/>
      <c r="D17" s="695"/>
      <c r="E17" s="695"/>
      <c r="F17" s="695"/>
      <c r="G17" s="695"/>
      <c r="H17" s="443"/>
      <c r="I17" s="444"/>
      <c r="J17" s="443"/>
    </row>
    <row r="18" spans="1:10" s="403" customFormat="1" ht="15.75" customHeight="1" x14ac:dyDescent="0.2">
      <c r="A18" s="40"/>
      <c r="B18" s="722"/>
      <c r="C18" s="695"/>
      <c r="D18" s="695"/>
      <c r="E18" s="695"/>
      <c r="F18" s="695"/>
      <c r="G18" s="695"/>
      <c r="H18" s="443"/>
      <c r="I18" s="444"/>
      <c r="J18" s="443"/>
    </row>
    <row r="19" spans="1:10" s="403" customFormat="1" ht="12.75" customHeight="1" x14ac:dyDescent="0.2">
      <c r="A19" s="40"/>
      <c r="B19" s="699" t="s">
        <v>953</v>
      </c>
      <c r="C19" s="700"/>
      <c r="D19" s="700"/>
      <c r="E19" s="700"/>
      <c r="F19" s="700"/>
      <c r="G19" s="700"/>
      <c r="H19" s="443"/>
      <c r="I19" s="444"/>
      <c r="J19" s="443"/>
    </row>
    <row r="20" spans="1:10" s="403" customFormat="1" x14ac:dyDescent="0.2">
      <c r="A20" s="41"/>
      <c r="B20" s="705"/>
      <c r="C20" s="706"/>
      <c r="D20" s="706"/>
      <c r="E20" s="706"/>
      <c r="F20" s="706"/>
      <c r="G20" s="706"/>
      <c r="H20" s="718" t="s">
        <v>963</v>
      </c>
      <c r="I20" s="718"/>
      <c r="J20" s="443"/>
    </row>
    <row r="21" spans="1:10" s="36" customFormat="1" x14ac:dyDescent="0.2">
      <c r="A21" s="150">
        <v>4.2</v>
      </c>
      <c r="B21" s="690" t="s">
        <v>383</v>
      </c>
      <c r="C21" s="691"/>
      <c r="D21" s="691"/>
      <c r="E21" s="691"/>
      <c r="F21" s="691"/>
      <c r="G21" s="691"/>
      <c r="H21" s="691"/>
      <c r="I21" s="691"/>
      <c r="J21" s="692"/>
    </row>
    <row r="22" spans="1:10" s="403" customFormat="1" ht="13.5" customHeight="1" x14ac:dyDescent="0.2">
      <c r="A22" s="350" t="s">
        <v>781</v>
      </c>
      <c r="B22" s="726" t="s">
        <v>869</v>
      </c>
      <c r="C22" s="694"/>
      <c r="D22" s="694"/>
      <c r="E22" s="694"/>
      <c r="F22" s="694"/>
      <c r="G22" s="694"/>
      <c r="H22" s="450"/>
      <c r="I22" s="451"/>
      <c r="J22" s="452"/>
    </row>
    <row r="23" spans="1:10" s="403" customFormat="1" ht="15.75" x14ac:dyDescent="0.2">
      <c r="A23" s="40"/>
      <c r="B23" s="759"/>
      <c r="C23" s="696"/>
      <c r="D23" s="696"/>
      <c r="E23" s="696"/>
      <c r="F23" s="696"/>
      <c r="G23" s="696"/>
      <c r="H23" s="445" t="s">
        <v>789</v>
      </c>
      <c r="I23" s="444"/>
      <c r="J23" s="740" t="s">
        <v>783</v>
      </c>
    </row>
    <row r="24" spans="1:10" s="403" customFormat="1" ht="15.75" customHeight="1" x14ac:dyDescent="0.2">
      <c r="A24" s="40"/>
      <c r="B24" s="759"/>
      <c r="C24" s="696"/>
      <c r="D24" s="696"/>
      <c r="E24" s="696"/>
      <c r="F24" s="696"/>
      <c r="G24" s="696"/>
      <c r="H24" s="445" t="s">
        <v>790</v>
      </c>
      <c r="I24" s="444"/>
      <c r="J24" s="741"/>
    </row>
    <row r="25" spans="1:10" s="403" customFormat="1" ht="15.75" customHeight="1" x14ac:dyDescent="0.2">
      <c r="A25" s="40"/>
      <c r="B25" s="759"/>
      <c r="C25" s="696"/>
      <c r="D25" s="696"/>
      <c r="E25" s="696"/>
      <c r="F25" s="696"/>
      <c r="G25" s="696"/>
      <c r="H25" s="699" t="s">
        <v>952</v>
      </c>
      <c r="I25" s="700"/>
      <c r="J25" s="701"/>
    </row>
    <row r="26" spans="1:10" s="403" customFormat="1" ht="15.75" customHeight="1" x14ac:dyDescent="0.2">
      <c r="A26" s="40"/>
      <c r="B26" s="759"/>
      <c r="C26" s="696"/>
      <c r="D26" s="696"/>
      <c r="E26" s="696"/>
      <c r="F26" s="696"/>
      <c r="G26" s="696"/>
      <c r="H26" s="702"/>
      <c r="I26" s="703"/>
      <c r="J26" s="704"/>
    </row>
    <row r="27" spans="1:10" s="403" customFormat="1" x14ac:dyDescent="0.2">
      <c r="A27" s="41"/>
      <c r="B27" s="760"/>
      <c r="C27" s="698"/>
      <c r="D27" s="698"/>
      <c r="E27" s="698"/>
      <c r="F27" s="698"/>
      <c r="G27" s="698"/>
      <c r="H27" s="705"/>
      <c r="I27" s="706"/>
      <c r="J27" s="707"/>
    </row>
    <row r="28" spans="1:10" s="403" customFormat="1" ht="12.75" customHeight="1" x14ac:dyDescent="0.2">
      <c r="A28" s="350" t="s">
        <v>863</v>
      </c>
      <c r="B28" s="726" t="s">
        <v>858</v>
      </c>
      <c r="C28" s="720"/>
      <c r="D28" s="720"/>
      <c r="E28" s="720"/>
      <c r="F28" s="720"/>
      <c r="G28" s="721"/>
      <c r="H28" s="450"/>
      <c r="I28" s="451"/>
      <c r="J28" s="452"/>
    </row>
    <row r="29" spans="1:10" s="403" customFormat="1" ht="15.75" customHeight="1" x14ac:dyDescent="0.2">
      <c r="A29" s="40"/>
      <c r="B29" s="722"/>
      <c r="C29" s="695"/>
      <c r="D29" s="695"/>
      <c r="E29" s="695"/>
      <c r="F29" s="695"/>
      <c r="G29" s="723"/>
      <c r="H29" s="445" t="s">
        <v>784</v>
      </c>
      <c r="I29" s="444"/>
      <c r="J29" s="740" t="s">
        <v>851</v>
      </c>
    </row>
    <row r="30" spans="1:10" s="403" customFormat="1" ht="15.75" customHeight="1" x14ac:dyDescent="0.2">
      <c r="A30" s="40"/>
      <c r="B30" s="722"/>
      <c r="C30" s="695"/>
      <c r="D30" s="695"/>
      <c r="E30" s="695"/>
      <c r="F30" s="695"/>
      <c r="G30" s="723"/>
      <c r="H30" s="445" t="s">
        <v>785</v>
      </c>
      <c r="I30" s="444"/>
      <c r="J30" s="741"/>
    </row>
    <row r="31" spans="1:10" s="403" customFormat="1" x14ac:dyDescent="0.2">
      <c r="A31" s="40"/>
      <c r="B31" s="722"/>
      <c r="C31" s="695"/>
      <c r="D31" s="695"/>
      <c r="E31" s="695"/>
      <c r="F31" s="695"/>
      <c r="G31" s="723"/>
      <c r="H31" s="699" t="s">
        <v>786</v>
      </c>
      <c r="I31" s="700"/>
      <c r="J31" s="701"/>
    </row>
    <row r="32" spans="1:10" s="458" customFormat="1" x14ac:dyDescent="0.2">
      <c r="A32" s="40"/>
      <c r="B32" s="722"/>
      <c r="C32" s="695"/>
      <c r="D32" s="695"/>
      <c r="E32" s="695"/>
      <c r="F32" s="695"/>
      <c r="G32" s="723"/>
      <c r="H32" s="702"/>
      <c r="I32" s="703"/>
      <c r="J32" s="704"/>
    </row>
    <row r="33" spans="1:10" s="36" customFormat="1" x14ac:dyDescent="0.2">
      <c r="A33" s="43">
        <v>4.3</v>
      </c>
      <c r="B33" s="690" t="s">
        <v>385</v>
      </c>
      <c r="C33" s="691"/>
      <c r="D33" s="691"/>
      <c r="E33" s="691"/>
      <c r="F33" s="691"/>
      <c r="G33" s="691"/>
      <c r="H33" s="691"/>
      <c r="I33" s="691"/>
      <c r="J33" s="692"/>
    </row>
    <row r="34" spans="1:10" s="458" customFormat="1" x14ac:dyDescent="0.2">
      <c r="A34" s="39" t="s">
        <v>386</v>
      </c>
      <c r="B34" s="742" t="s">
        <v>387</v>
      </c>
      <c r="C34" s="732"/>
      <c r="D34" s="732"/>
      <c r="E34" s="732"/>
      <c r="F34" s="732"/>
      <c r="G34" s="732"/>
      <c r="H34" s="732"/>
      <c r="I34" s="732"/>
      <c r="J34" s="733"/>
    </row>
    <row r="35" spans="1:10" s="403" customFormat="1" ht="12.75" customHeight="1" x14ac:dyDescent="0.2">
      <c r="A35" s="350" t="s">
        <v>787</v>
      </c>
      <c r="B35" s="726" t="s">
        <v>870</v>
      </c>
      <c r="C35" s="693"/>
      <c r="D35" s="693"/>
      <c r="E35" s="693"/>
      <c r="F35" s="693"/>
      <c r="G35" s="693"/>
      <c r="H35" s="474"/>
      <c r="I35" s="442"/>
      <c r="J35" s="475"/>
    </row>
    <row r="36" spans="1:10" s="403" customFormat="1" ht="15.75" x14ac:dyDescent="0.2">
      <c r="A36" s="40"/>
      <c r="B36" s="728"/>
      <c r="C36" s="729"/>
      <c r="D36" s="729"/>
      <c r="E36" s="729"/>
      <c r="F36" s="729"/>
      <c r="G36" s="729"/>
      <c r="H36" s="480" t="s">
        <v>796</v>
      </c>
      <c r="I36" s="432" t="s">
        <v>792</v>
      </c>
      <c r="J36" s="432" t="s">
        <v>788</v>
      </c>
    </row>
    <row r="37" spans="1:10" s="403" customFormat="1" ht="15.75" customHeight="1" x14ac:dyDescent="0.2">
      <c r="A37" s="40"/>
      <c r="B37" s="728"/>
      <c r="C37" s="729"/>
      <c r="D37" s="729"/>
      <c r="E37" s="729"/>
      <c r="F37" s="729"/>
      <c r="G37" s="729"/>
      <c r="H37" s="443"/>
      <c r="I37" s="444"/>
      <c r="J37" s="443"/>
    </row>
    <row r="38" spans="1:10" s="403" customFormat="1" ht="15.75" customHeight="1" x14ac:dyDescent="0.2">
      <c r="A38" s="40"/>
      <c r="B38" s="728"/>
      <c r="C38" s="729"/>
      <c r="D38" s="729"/>
      <c r="E38" s="729"/>
      <c r="F38" s="729"/>
      <c r="G38" s="729"/>
      <c r="H38" s="443"/>
      <c r="I38" s="444"/>
      <c r="J38" s="443"/>
    </row>
    <row r="39" spans="1:10" s="458" customFormat="1" ht="15.75" customHeight="1" x14ac:dyDescent="0.2">
      <c r="A39" s="40"/>
      <c r="B39" s="728"/>
      <c r="C39" s="729"/>
      <c r="D39" s="729"/>
      <c r="E39" s="729"/>
      <c r="F39" s="729"/>
      <c r="G39" s="729"/>
      <c r="H39" s="443"/>
      <c r="I39" s="444"/>
      <c r="J39" s="443"/>
    </row>
    <row r="40" spans="1:10" s="403" customFormat="1" ht="15.75" customHeight="1" x14ac:dyDescent="0.2">
      <c r="A40" s="40"/>
      <c r="B40" s="743"/>
      <c r="C40" s="744"/>
      <c r="D40" s="744"/>
      <c r="E40" s="744"/>
      <c r="F40" s="744"/>
      <c r="G40" s="744"/>
      <c r="H40" s="443"/>
      <c r="I40" s="444"/>
      <c r="J40" s="443"/>
    </row>
    <row r="41" spans="1:10" s="403" customFormat="1" ht="12.75" customHeight="1" x14ac:dyDescent="0.2">
      <c r="A41" s="40"/>
      <c r="B41" s="699" t="s">
        <v>953</v>
      </c>
      <c r="C41" s="700"/>
      <c r="D41" s="700"/>
      <c r="E41" s="700"/>
      <c r="F41" s="700"/>
      <c r="G41" s="700"/>
      <c r="H41" s="443"/>
      <c r="I41" s="444"/>
      <c r="J41" s="443"/>
    </row>
    <row r="42" spans="1:10" s="403" customFormat="1" x14ac:dyDescent="0.2">
      <c r="A42" s="41"/>
      <c r="B42" s="705"/>
      <c r="C42" s="706"/>
      <c r="D42" s="706"/>
      <c r="E42" s="706"/>
      <c r="F42" s="706"/>
      <c r="G42" s="706"/>
      <c r="H42" s="718" t="s">
        <v>963</v>
      </c>
      <c r="I42" s="718"/>
      <c r="J42" s="443"/>
    </row>
    <row r="43" spans="1:10" s="458" customFormat="1" ht="12.75" customHeight="1" x14ac:dyDescent="0.2">
      <c r="A43" s="350" t="s">
        <v>862</v>
      </c>
      <c r="B43" s="726" t="s">
        <v>859</v>
      </c>
      <c r="C43" s="693"/>
      <c r="D43" s="693"/>
      <c r="E43" s="693"/>
      <c r="F43" s="693"/>
      <c r="G43" s="727"/>
      <c r="H43" s="474"/>
      <c r="I43" s="442"/>
      <c r="J43" s="475"/>
    </row>
    <row r="44" spans="1:10" s="458" customFormat="1" ht="15.75" x14ac:dyDescent="0.2">
      <c r="A44" s="40"/>
      <c r="B44" s="728"/>
      <c r="C44" s="729"/>
      <c r="D44" s="729"/>
      <c r="E44" s="729"/>
      <c r="F44" s="729"/>
      <c r="G44" s="730"/>
      <c r="H44" s="480" t="s">
        <v>796</v>
      </c>
      <c r="I44" s="453" t="s">
        <v>793</v>
      </c>
      <c r="J44" s="453" t="s">
        <v>791</v>
      </c>
    </row>
    <row r="45" spans="1:10" s="458" customFormat="1" x14ac:dyDescent="0.2">
      <c r="A45" s="40"/>
      <c r="B45" s="728"/>
      <c r="C45" s="729"/>
      <c r="D45" s="729"/>
      <c r="E45" s="729"/>
      <c r="F45" s="729"/>
      <c r="G45" s="730"/>
      <c r="H45" s="443"/>
      <c r="I45" s="444"/>
      <c r="J45" s="443"/>
    </row>
    <row r="46" spans="1:10" s="458" customFormat="1" x14ac:dyDescent="0.2">
      <c r="A46" s="40"/>
      <c r="B46" s="728"/>
      <c r="C46" s="729"/>
      <c r="D46" s="729"/>
      <c r="E46" s="729"/>
      <c r="F46" s="729"/>
      <c r="G46" s="730"/>
      <c r="H46" s="443"/>
      <c r="I46" s="444"/>
      <c r="J46" s="443"/>
    </row>
    <row r="47" spans="1:10" x14ac:dyDescent="0.2">
      <c r="A47" s="40"/>
      <c r="B47" s="728"/>
      <c r="C47" s="729"/>
      <c r="D47" s="729"/>
      <c r="E47" s="729"/>
      <c r="F47" s="729"/>
      <c r="G47" s="730"/>
      <c r="H47" s="443"/>
      <c r="I47" s="444"/>
      <c r="J47" s="443"/>
    </row>
    <row r="48" spans="1:10" s="458" customFormat="1" ht="15.75" customHeight="1" x14ac:dyDescent="0.2">
      <c r="A48" s="40"/>
      <c r="B48" s="728"/>
      <c r="C48" s="729"/>
      <c r="D48" s="729"/>
      <c r="E48" s="729"/>
      <c r="F48" s="729"/>
      <c r="G48" s="730"/>
      <c r="H48" s="443"/>
      <c r="I48" s="444"/>
      <c r="J48" s="443"/>
    </row>
    <row r="49" spans="1:10" s="458" customFormat="1" ht="12.75" customHeight="1" x14ac:dyDescent="0.2">
      <c r="A49" s="40"/>
      <c r="B49" s="699" t="s">
        <v>953</v>
      </c>
      <c r="C49" s="700"/>
      <c r="D49" s="700"/>
      <c r="E49" s="700"/>
      <c r="F49" s="700"/>
      <c r="G49" s="700"/>
      <c r="H49" s="443"/>
      <c r="I49" s="444"/>
      <c r="J49" s="443"/>
    </row>
    <row r="50" spans="1:10" s="458" customFormat="1" x14ac:dyDescent="0.2">
      <c r="A50" s="41"/>
      <c r="B50" s="705"/>
      <c r="C50" s="706"/>
      <c r="D50" s="706"/>
      <c r="E50" s="706"/>
      <c r="F50" s="706"/>
      <c r="G50" s="706"/>
      <c r="H50" s="718" t="s">
        <v>963</v>
      </c>
      <c r="I50" s="718"/>
      <c r="J50" s="443"/>
    </row>
    <row r="51" spans="1:10" s="458" customFormat="1" ht="15.75" x14ac:dyDescent="0.2">
      <c r="A51" s="39" t="s">
        <v>0</v>
      </c>
      <c r="B51" s="731" t="s">
        <v>795</v>
      </c>
      <c r="C51" s="732"/>
      <c r="D51" s="732"/>
      <c r="E51" s="732"/>
      <c r="F51" s="732"/>
      <c r="G51" s="732"/>
      <c r="H51" s="732"/>
      <c r="I51" s="732"/>
      <c r="J51" s="733"/>
    </row>
    <row r="52" spans="1:10" s="458" customFormat="1" ht="15.75" customHeight="1" x14ac:dyDescent="0.2">
      <c r="A52" s="350" t="s">
        <v>794</v>
      </c>
      <c r="B52" s="726" t="s">
        <v>959</v>
      </c>
      <c r="C52" s="693"/>
      <c r="D52" s="693"/>
      <c r="E52" s="693"/>
      <c r="F52" s="693"/>
      <c r="G52" s="727"/>
      <c r="H52" s="474"/>
      <c r="I52" s="442"/>
      <c r="J52" s="475"/>
    </row>
    <row r="53" spans="1:10" s="458" customFormat="1" ht="15.75" customHeight="1" x14ac:dyDescent="0.2">
      <c r="A53" s="40"/>
      <c r="B53" s="728"/>
      <c r="C53" s="729"/>
      <c r="D53" s="729"/>
      <c r="E53" s="729"/>
      <c r="F53" s="729"/>
      <c r="G53" s="730"/>
      <c r="H53" s="591" t="s">
        <v>796</v>
      </c>
      <c r="I53" s="589" t="s">
        <v>853</v>
      </c>
      <c r="J53" s="734" t="s">
        <v>852</v>
      </c>
    </row>
    <row r="54" spans="1:10" s="458" customFormat="1" ht="15.75" customHeight="1" x14ac:dyDescent="0.2">
      <c r="A54" s="40"/>
      <c r="B54" s="728"/>
      <c r="C54" s="729"/>
      <c r="D54" s="729"/>
      <c r="E54" s="729"/>
      <c r="F54" s="729"/>
      <c r="G54" s="730"/>
      <c r="H54" s="590"/>
      <c r="I54" s="590"/>
      <c r="J54" s="735"/>
    </row>
    <row r="55" spans="1:10" s="458" customFormat="1" ht="15.75" customHeight="1" x14ac:dyDescent="0.2">
      <c r="A55" s="40"/>
      <c r="B55" s="728"/>
      <c r="C55" s="729"/>
      <c r="D55" s="729"/>
      <c r="E55" s="729"/>
      <c r="F55" s="729"/>
      <c r="G55" s="730"/>
      <c r="H55" s="443"/>
      <c r="I55" s="444"/>
      <c r="J55" s="443"/>
    </row>
    <row r="56" spans="1:10" s="465" customFormat="1" ht="15.75" customHeight="1" x14ac:dyDescent="0.2">
      <c r="A56" s="40"/>
      <c r="B56" s="728"/>
      <c r="C56" s="729"/>
      <c r="D56" s="729"/>
      <c r="E56" s="729"/>
      <c r="F56" s="729"/>
      <c r="G56" s="730"/>
      <c r="H56" s="443"/>
      <c r="I56" s="444"/>
      <c r="J56" s="443"/>
    </row>
    <row r="57" spans="1:10" s="458" customFormat="1" ht="12.75" customHeight="1" x14ac:dyDescent="0.2">
      <c r="A57" s="40"/>
      <c r="B57" s="699" t="s">
        <v>953</v>
      </c>
      <c r="C57" s="700"/>
      <c r="D57" s="700"/>
      <c r="E57" s="700"/>
      <c r="F57" s="700"/>
      <c r="G57" s="700"/>
      <c r="H57" s="443"/>
      <c r="I57" s="444"/>
      <c r="J57" s="443"/>
    </row>
    <row r="58" spans="1:10" s="458" customFormat="1" x14ac:dyDescent="0.2">
      <c r="A58" s="41"/>
      <c r="B58" s="705"/>
      <c r="C58" s="706"/>
      <c r="D58" s="706"/>
      <c r="E58" s="706"/>
      <c r="F58" s="706"/>
      <c r="G58" s="706"/>
      <c r="H58" s="718" t="s">
        <v>963</v>
      </c>
      <c r="I58" s="718"/>
      <c r="J58" s="443"/>
    </row>
    <row r="59" spans="1:10" s="458" customFormat="1" x14ac:dyDescent="0.2">
      <c r="A59" s="457"/>
    </row>
    <row r="60" spans="1:10" s="465" customFormat="1" x14ac:dyDescent="0.2">
      <c r="A60" s="466"/>
    </row>
    <row r="61" spans="1:10" s="465" customFormat="1" x14ac:dyDescent="0.2">
      <c r="A61" s="466" t="s">
        <v>964</v>
      </c>
    </row>
    <row r="62" spans="1:10" x14ac:dyDescent="0.2">
      <c r="A62" s="708"/>
      <c r="B62" s="709"/>
      <c r="C62" s="709"/>
      <c r="D62" s="709"/>
      <c r="E62" s="709"/>
      <c r="F62" s="709"/>
      <c r="G62" s="709"/>
      <c r="H62" s="709"/>
      <c r="I62" s="709"/>
      <c r="J62" s="710"/>
    </row>
    <row r="63" spans="1:10" x14ac:dyDescent="0.2">
      <c r="A63" s="711"/>
      <c r="B63" s="712"/>
      <c r="C63" s="712"/>
      <c r="D63" s="712"/>
      <c r="E63" s="712"/>
      <c r="F63" s="712"/>
      <c r="G63" s="712"/>
      <c r="H63" s="712"/>
      <c r="I63" s="712"/>
      <c r="J63" s="713"/>
    </row>
    <row r="64" spans="1:10" x14ac:dyDescent="0.2">
      <c r="A64" s="711"/>
      <c r="B64" s="712"/>
      <c r="C64" s="712"/>
      <c r="D64" s="712"/>
      <c r="E64" s="712"/>
      <c r="F64" s="712"/>
      <c r="G64" s="712"/>
      <c r="H64" s="712"/>
      <c r="I64" s="712"/>
      <c r="J64" s="713"/>
    </row>
    <row r="65" spans="1:10" x14ac:dyDescent="0.2">
      <c r="A65" s="711"/>
      <c r="B65" s="712"/>
      <c r="C65" s="712"/>
      <c r="D65" s="712"/>
      <c r="E65" s="712"/>
      <c r="F65" s="712"/>
      <c r="G65" s="712"/>
      <c r="H65" s="712"/>
      <c r="I65" s="712"/>
      <c r="J65" s="713"/>
    </row>
    <row r="66" spans="1:10" x14ac:dyDescent="0.2">
      <c r="A66" s="711"/>
      <c r="B66" s="712"/>
      <c r="C66" s="712"/>
      <c r="D66" s="712"/>
      <c r="E66" s="712"/>
      <c r="F66" s="712"/>
      <c r="G66" s="712"/>
      <c r="H66" s="712"/>
      <c r="I66" s="712"/>
      <c r="J66" s="713"/>
    </row>
    <row r="67" spans="1:10" x14ac:dyDescent="0.2">
      <c r="A67" s="711"/>
      <c r="B67" s="712"/>
      <c r="C67" s="712"/>
      <c r="D67" s="712"/>
      <c r="E67" s="712"/>
      <c r="F67" s="712"/>
      <c r="G67" s="712"/>
      <c r="H67" s="712"/>
      <c r="I67" s="712"/>
      <c r="J67" s="713"/>
    </row>
    <row r="68" spans="1:10" x14ac:dyDescent="0.2">
      <c r="A68" s="711"/>
      <c r="B68" s="712"/>
      <c r="C68" s="712"/>
      <c r="D68" s="712"/>
      <c r="E68" s="712"/>
      <c r="F68" s="712"/>
      <c r="G68" s="712"/>
      <c r="H68" s="712"/>
      <c r="I68" s="712"/>
      <c r="J68" s="713"/>
    </row>
    <row r="69" spans="1:10" x14ac:dyDescent="0.2">
      <c r="A69" s="711"/>
      <c r="B69" s="712"/>
      <c r="C69" s="712"/>
      <c r="D69" s="712"/>
      <c r="E69" s="712"/>
      <c r="F69" s="712"/>
      <c r="G69" s="712"/>
      <c r="H69" s="712"/>
      <c r="I69" s="712"/>
      <c r="J69" s="713"/>
    </row>
    <row r="70" spans="1:10" x14ac:dyDescent="0.2">
      <c r="A70" s="711"/>
      <c r="B70" s="712"/>
      <c r="C70" s="712"/>
      <c r="D70" s="712"/>
      <c r="E70" s="712"/>
      <c r="F70" s="712"/>
      <c r="G70" s="712"/>
      <c r="H70" s="712"/>
      <c r="I70" s="712"/>
      <c r="J70" s="713"/>
    </row>
    <row r="71" spans="1:10" x14ac:dyDescent="0.2">
      <c r="A71" s="711"/>
      <c r="B71" s="712"/>
      <c r="C71" s="712"/>
      <c r="D71" s="712"/>
      <c r="E71" s="712"/>
      <c r="F71" s="712"/>
      <c r="G71" s="712"/>
      <c r="H71" s="712"/>
      <c r="I71" s="712"/>
      <c r="J71" s="713"/>
    </row>
    <row r="72" spans="1:10" x14ac:dyDescent="0.2">
      <c r="A72" s="711"/>
      <c r="B72" s="712"/>
      <c r="C72" s="712"/>
      <c r="D72" s="712"/>
      <c r="E72" s="712"/>
      <c r="F72" s="712"/>
      <c r="G72" s="712"/>
      <c r="H72" s="712"/>
      <c r="I72" s="712"/>
      <c r="J72" s="713"/>
    </row>
    <row r="73" spans="1:10" x14ac:dyDescent="0.2">
      <c r="A73" s="711"/>
      <c r="B73" s="712"/>
      <c r="C73" s="712"/>
      <c r="D73" s="712"/>
      <c r="E73" s="712"/>
      <c r="F73" s="712"/>
      <c r="G73" s="712"/>
      <c r="H73" s="712"/>
      <c r="I73" s="712"/>
      <c r="J73" s="713"/>
    </row>
    <row r="74" spans="1:10" x14ac:dyDescent="0.2">
      <c r="A74" s="711"/>
      <c r="B74" s="712"/>
      <c r="C74" s="712"/>
      <c r="D74" s="712"/>
      <c r="E74" s="712"/>
      <c r="F74" s="712"/>
      <c r="G74" s="712"/>
      <c r="H74" s="712"/>
      <c r="I74" s="712"/>
      <c r="J74" s="713"/>
    </row>
    <row r="75" spans="1:10" x14ac:dyDescent="0.2">
      <c r="A75" s="711"/>
      <c r="B75" s="712"/>
      <c r="C75" s="712"/>
      <c r="D75" s="712"/>
      <c r="E75" s="712"/>
      <c r="F75" s="712"/>
      <c r="G75" s="712"/>
      <c r="H75" s="712"/>
      <c r="I75" s="712"/>
      <c r="J75" s="713"/>
    </row>
    <row r="76" spans="1:10" x14ac:dyDescent="0.2">
      <c r="A76" s="711"/>
      <c r="B76" s="712"/>
      <c r="C76" s="712"/>
      <c r="D76" s="712"/>
      <c r="E76" s="712"/>
      <c r="F76" s="712"/>
      <c r="G76" s="712"/>
      <c r="H76" s="712"/>
      <c r="I76" s="712"/>
      <c r="J76" s="713"/>
    </row>
    <row r="77" spans="1:10" x14ac:dyDescent="0.2">
      <c r="A77" s="711"/>
      <c r="B77" s="712"/>
      <c r="C77" s="712"/>
      <c r="D77" s="712"/>
      <c r="E77" s="712"/>
      <c r="F77" s="712"/>
      <c r="G77" s="712"/>
      <c r="H77" s="712"/>
      <c r="I77" s="712"/>
      <c r="J77" s="713"/>
    </row>
    <row r="78" spans="1:10" x14ac:dyDescent="0.2">
      <c r="A78" s="711"/>
      <c r="B78" s="712"/>
      <c r="C78" s="712"/>
      <c r="D78" s="712"/>
      <c r="E78" s="712"/>
      <c r="F78" s="712"/>
      <c r="G78" s="712"/>
      <c r="H78" s="712"/>
      <c r="I78" s="712"/>
      <c r="J78" s="713"/>
    </row>
    <row r="79" spans="1:10" x14ac:dyDescent="0.2">
      <c r="A79" s="711"/>
      <c r="B79" s="712"/>
      <c r="C79" s="712"/>
      <c r="D79" s="712"/>
      <c r="E79" s="712"/>
      <c r="F79" s="712"/>
      <c r="G79" s="712"/>
      <c r="H79" s="712"/>
      <c r="I79" s="712"/>
      <c r="J79" s="713"/>
    </row>
    <row r="80" spans="1:10" x14ac:dyDescent="0.2">
      <c r="A80" s="711"/>
      <c r="B80" s="712"/>
      <c r="C80" s="712"/>
      <c r="D80" s="712"/>
      <c r="E80" s="712"/>
      <c r="F80" s="712"/>
      <c r="G80" s="712"/>
      <c r="H80" s="712"/>
      <c r="I80" s="712"/>
      <c r="J80" s="713"/>
    </row>
    <row r="81" spans="1:10" x14ac:dyDescent="0.2">
      <c r="A81" s="711"/>
      <c r="B81" s="712"/>
      <c r="C81" s="712"/>
      <c r="D81" s="712"/>
      <c r="E81" s="712"/>
      <c r="F81" s="712"/>
      <c r="G81" s="712"/>
      <c r="H81" s="712"/>
      <c r="I81" s="712"/>
      <c r="J81" s="713"/>
    </row>
    <row r="82" spans="1:10" x14ac:dyDescent="0.2">
      <c r="A82" s="711"/>
      <c r="B82" s="712"/>
      <c r="C82" s="712"/>
      <c r="D82" s="712"/>
      <c r="E82" s="712"/>
      <c r="F82" s="712"/>
      <c r="G82" s="712"/>
      <c r="H82" s="712"/>
      <c r="I82" s="712"/>
      <c r="J82" s="713"/>
    </row>
    <row r="83" spans="1:10" x14ac:dyDescent="0.2">
      <c r="A83" s="711"/>
      <c r="B83" s="712"/>
      <c r="C83" s="712"/>
      <c r="D83" s="712"/>
      <c r="E83" s="712"/>
      <c r="F83" s="712"/>
      <c r="G83" s="712"/>
      <c r="H83" s="712"/>
      <c r="I83" s="712"/>
      <c r="J83" s="713"/>
    </row>
    <row r="84" spans="1:10" x14ac:dyDescent="0.2">
      <c r="A84" s="711"/>
      <c r="B84" s="712"/>
      <c r="C84" s="712"/>
      <c r="D84" s="712"/>
      <c r="E84" s="712"/>
      <c r="F84" s="712"/>
      <c r="G84" s="712"/>
      <c r="H84" s="712"/>
      <c r="I84" s="712"/>
      <c r="J84" s="713"/>
    </row>
    <row r="85" spans="1:10" x14ac:dyDescent="0.2">
      <c r="A85" s="711"/>
      <c r="B85" s="712"/>
      <c r="C85" s="712"/>
      <c r="D85" s="712"/>
      <c r="E85" s="712"/>
      <c r="F85" s="712"/>
      <c r="G85" s="712"/>
      <c r="H85" s="712"/>
      <c r="I85" s="712"/>
      <c r="J85" s="713"/>
    </row>
    <row r="86" spans="1:10" x14ac:dyDescent="0.2">
      <c r="A86" s="711"/>
      <c r="B86" s="712"/>
      <c r="C86" s="712"/>
      <c r="D86" s="712"/>
      <c r="E86" s="712"/>
      <c r="F86" s="712"/>
      <c r="G86" s="712"/>
      <c r="H86" s="712"/>
      <c r="I86" s="712"/>
      <c r="J86" s="713"/>
    </row>
    <row r="87" spans="1:10" x14ac:dyDescent="0.2">
      <c r="A87" s="711"/>
      <c r="B87" s="712"/>
      <c r="C87" s="712"/>
      <c r="D87" s="712"/>
      <c r="E87" s="712"/>
      <c r="F87" s="712"/>
      <c r="G87" s="712"/>
      <c r="H87" s="712"/>
      <c r="I87" s="712"/>
      <c r="J87" s="713"/>
    </row>
    <row r="88" spans="1:10" x14ac:dyDescent="0.2">
      <c r="A88" s="711"/>
      <c r="B88" s="712"/>
      <c r="C88" s="712"/>
      <c r="D88" s="712"/>
      <c r="E88" s="712"/>
      <c r="F88" s="712"/>
      <c r="G88" s="712"/>
      <c r="H88" s="712"/>
      <c r="I88" s="712"/>
      <c r="J88" s="713"/>
    </row>
    <row r="89" spans="1:10" x14ac:dyDescent="0.2">
      <c r="A89" s="711"/>
      <c r="B89" s="712"/>
      <c r="C89" s="712"/>
      <c r="D89" s="712"/>
      <c r="E89" s="712"/>
      <c r="F89" s="712"/>
      <c r="G89" s="712"/>
      <c r="H89" s="712"/>
      <c r="I89" s="712"/>
      <c r="J89" s="713"/>
    </row>
    <row r="90" spans="1:10" x14ac:dyDescent="0.2">
      <c r="A90" s="711"/>
      <c r="B90" s="712"/>
      <c r="C90" s="712"/>
      <c r="D90" s="712"/>
      <c r="E90" s="712"/>
      <c r="F90" s="712"/>
      <c r="G90" s="712"/>
      <c r="H90" s="712"/>
      <c r="I90" s="712"/>
      <c r="J90" s="713"/>
    </row>
    <row r="91" spans="1:10" x14ac:dyDescent="0.2">
      <c r="A91" s="711"/>
      <c r="B91" s="712"/>
      <c r="C91" s="712"/>
      <c r="D91" s="712"/>
      <c r="E91" s="712"/>
      <c r="F91" s="712"/>
      <c r="G91" s="712"/>
      <c r="H91" s="712"/>
      <c r="I91" s="712"/>
      <c r="J91" s="713"/>
    </row>
    <row r="92" spans="1:10" x14ac:dyDescent="0.2">
      <c r="A92" s="714"/>
      <c r="B92" s="715"/>
      <c r="C92" s="715"/>
      <c r="D92" s="715"/>
      <c r="E92" s="715"/>
      <c r="F92" s="715"/>
      <c r="G92" s="715"/>
      <c r="H92" s="715"/>
      <c r="I92" s="715"/>
      <c r="J92" s="716"/>
    </row>
    <row r="93" spans="1:10" x14ac:dyDescent="0.2">
      <c r="A93" s="481"/>
      <c r="B93" s="482"/>
      <c r="C93" s="482"/>
      <c r="D93" s="482"/>
      <c r="E93" s="482"/>
      <c r="F93" s="482"/>
      <c r="G93" s="482"/>
      <c r="H93" s="482"/>
      <c r="I93" s="482"/>
      <c r="J93" s="483"/>
    </row>
    <row r="94" spans="1:10" x14ac:dyDescent="0.2">
      <c r="A94" s="484"/>
      <c r="B94" s="485"/>
      <c r="C94" s="485"/>
      <c r="D94" s="485"/>
      <c r="E94" s="485"/>
      <c r="F94" s="485"/>
      <c r="G94" s="485"/>
      <c r="H94" s="485"/>
      <c r="I94" s="485"/>
      <c r="J94" s="486"/>
    </row>
    <row r="95" spans="1:10" x14ac:dyDescent="0.2">
      <c r="A95" s="484"/>
      <c r="B95" s="485"/>
      <c r="C95" s="485"/>
      <c r="D95" s="485"/>
      <c r="E95" s="485"/>
      <c r="F95" s="485"/>
      <c r="G95" s="485"/>
      <c r="H95" s="485"/>
      <c r="I95" s="485"/>
      <c r="J95" s="486"/>
    </row>
    <row r="96" spans="1:10" x14ac:dyDescent="0.2">
      <c r="A96" s="484"/>
      <c r="B96" s="485"/>
      <c r="C96" s="485"/>
      <c r="D96" s="485"/>
      <c r="E96" s="485"/>
      <c r="F96" s="485"/>
      <c r="G96" s="485"/>
      <c r="H96" s="485"/>
      <c r="I96" s="485"/>
      <c r="J96" s="486"/>
    </row>
    <row r="97" spans="1:10" x14ac:dyDescent="0.2">
      <c r="A97" s="484"/>
      <c r="B97" s="485"/>
      <c r="C97" s="485"/>
      <c r="D97" s="485"/>
      <c r="E97" s="485"/>
      <c r="F97" s="485"/>
      <c r="G97" s="485"/>
      <c r="H97" s="485"/>
      <c r="I97" s="485"/>
      <c r="J97" s="486"/>
    </row>
    <row r="98" spans="1:10" x14ac:dyDescent="0.2">
      <c r="A98" s="484"/>
      <c r="B98" s="485"/>
      <c r="C98" s="485"/>
      <c r="D98" s="485"/>
      <c r="E98" s="485"/>
      <c r="F98" s="485"/>
      <c r="G98" s="485"/>
      <c r="H98" s="485"/>
      <c r="I98" s="485"/>
      <c r="J98" s="486"/>
    </row>
    <row r="99" spans="1:10" x14ac:dyDescent="0.2">
      <c r="A99" s="484"/>
      <c r="B99" s="485"/>
      <c r="C99" s="485"/>
      <c r="D99" s="485"/>
      <c r="E99" s="485"/>
      <c r="F99" s="485"/>
      <c r="G99" s="485"/>
      <c r="H99" s="485"/>
      <c r="I99" s="485"/>
      <c r="J99" s="486"/>
    </row>
    <row r="100" spans="1:10" x14ac:dyDescent="0.2">
      <c r="A100" s="484"/>
      <c r="B100" s="485"/>
      <c r="C100" s="485"/>
      <c r="D100" s="485"/>
      <c r="E100" s="485"/>
      <c r="F100" s="485"/>
      <c r="G100" s="485"/>
      <c r="H100" s="485"/>
      <c r="I100" s="485"/>
      <c r="J100" s="486"/>
    </row>
    <row r="101" spans="1:10" x14ac:dyDescent="0.2">
      <c r="A101" s="484"/>
      <c r="B101" s="485"/>
      <c r="C101" s="485"/>
      <c r="D101" s="485"/>
      <c r="E101" s="485"/>
      <c r="F101" s="485"/>
      <c r="G101" s="485"/>
      <c r="H101" s="485"/>
      <c r="I101" s="485"/>
      <c r="J101" s="486"/>
    </row>
    <row r="102" spans="1:10" x14ac:dyDescent="0.2">
      <c r="A102" s="484"/>
      <c r="B102" s="485"/>
      <c r="C102" s="485"/>
      <c r="D102" s="485"/>
      <c r="E102" s="485"/>
      <c r="F102" s="485"/>
      <c r="G102" s="485"/>
      <c r="H102" s="485"/>
      <c r="I102" s="485"/>
      <c r="J102" s="486"/>
    </row>
    <row r="103" spans="1:10" x14ac:dyDescent="0.2">
      <c r="A103" s="484"/>
      <c r="B103" s="485"/>
      <c r="C103" s="485"/>
      <c r="D103" s="485"/>
      <c r="E103" s="485"/>
      <c r="F103" s="485"/>
      <c r="G103" s="485"/>
      <c r="H103" s="485"/>
      <c r="I103" s="485"/>
      <c r="J103" s="486"/>
    </row>
    <row r="104" spans="1:10" x14ac:dyDescent="0.2">
      <c r="A104" s="484"/>
      <c r="B104" s="485"/>
      <c r="C104" s="485"/>
      <c r="D104" s="485"/>
      <c r="E104" s="485"/>
      <c r="F104" s="485"/>
      <c r="G104" s="485"/>
      <c r="H104" s="485"/>
      <c r="I104" s="485"/>
      <c r="J104" s="486"/>
    </row>
    <row r="105" spans="1:10" x14ac:dyDescent="0.2">
      <c r="A105" s="484"/>
      <c r="B105" s="485"/>
      <c r="C105" s="485"/>
      <c r="D105" s="485"/>
      <c r="E105" s="485"/>
      <c r="F105" s="485"/>
      <c r="G105" s="485"/>
      <c r="H105" s="485"/>
      <c r="I105" s="485"/>
      <c r="J105" s="486"/>
    </row>
    <row r="106" spans="1:10" x14ac:dyDescent="0.2">
      <c r="A106" s="484"/>
      <c r="B106" s="485"/>
      <c r="C106" s="485"/>
      <c r="D106" s="485"/>
      <c r="E106" s="485"/>
      <c r="F106" s="485"/>
      <c r="G106" s="485"/>
      <c r="H106" s="485"/>
      <c r="I106" s="485"/>
      <c r="J106" s="486"/>
    </row>
    <row r="107" spans="1:10" x14ac:dyDescent="0.2">
      <c r="A107" s="484"/>
      <c r="B107" s="485"/>
      <c r="C107" s="485"/>
      <c r="D107" s="485"/>
      <c r="E107" s="485"/>
      <c r="F107" s="485"/>
      <c r="G107" s="485"/>
      <c r="H107" s="485"/>
      <c r="I107" s="485"/>
      <c r="J107" s="486"/>
    </row>
    <row r="108" spans="1:10" x14ac:dyDescent="0.2">
      <c r="A108" s="484"/>
      <c r="B108" s="485"/>
      <c r="C108" s="485"/>
      <c r="D108" s="485"/>
      <c r="E108" s="485"/>
      <c r="F108" s="485"/>
      <c r="G108" s="485"/>
      <c r="H108" s="485"/>
      <c r="I108" s="485"/>
      <c r="J108" s="486"/>
    </row>
    <row r="109" spans="1:10" x14ac:dyDescent="0.2">
      <c r="A109" s="484"/>
      <c r="B109" s="485"/>
      <c r="C109" s="485"/>
      <c r="D109" s="485"/>
      <c r="E109" s="485"/>
      <c r="F109" s="485"/>
      <c r="G109" s="485"/>
      <c r="H109" s="485"/>
      <c r="I109" s="485"/>
      <c r="J109" s="486"/>
    </row>
    <row r="110" spans="1:10" x14ac:dyDescent="0.2">
      <c r="A110" s="484"/>
      <c r="B110" s="485"/>
      <c r="C110" s="485"/>
      <c r="D110" s="485"/>
      <c r="E110" s="485"/>
      <c r="F110" s="485"/>
      <c r="G110" s="485"/>
      <c r="H110" s="485"/>
      <c r="I110" s="485"/>
      <c r="J110" s="486"/>
    </row>
    <row r="111" spans="1:10" x14ac:dyDescent="0.2">
      <c r="A111" s="484"/>
      <c r="B111" s="485"/>
      <c r="C111" s="485"/>
      <c r="D111" s="485"/>
      <c r="E111" s="485"/>
      <c r="F111" s="485"/>
      <c r="G111" s="485"/>
      <c r="H111" s="485"/>
      <c r="I111" s="485"/>
      <c r="J111" s="486"/>
    </row>
    <row r="112" spans="1:10" x14ac:dyDescent="0.2">
      <c r="A112" s="484"/>
      <c r="B112" s="485"/>
      <c r="C112" s="485"/>
      <c r="D112" s="485"/>
      <c r="E112" s="485"/>
      <c r="F112" s="485"/>
      <c r="G112" s="485"/>
      <c r="H112" s="485"/>
      <c r="I112" s="485"/>
      <c r="J112" s="486"/>
    </row>
    <row r="113" spans="1:10" x14ac:dyDescent="0.2">
      <c r="A113" s="484"/>
      <c r="B113" s="485"/>
      <c r="C113" s="485"/>
      <c r="D113" s="485"/>
      <c r="E113" s="485"/>
      <c r="F113" s="485"/>
      <c r="G113" s="485"/>
      <c r="H113" s="485"/>
      <c r="I113" s="485"/>
      <c r="J113" s="486"/>
    </row>
    <row r="114" spans="1:10" x14ac:dyDescent="0.2">
      <c r="A114" s="484"/>
      <c r="B114" s="485"/>
      <c r="C114" s="485"/>
      <c r="D114" s="485"/>
      <c r="E114" s="485"/>
      <c r="F114" s="485"/>
      <c r="G114" s="485"/>
      <c r="H114" s="485"/>
      <c r="I114" s="485"/>
      <c r="J114" s="486"/>
    </row>
    <row r="115" spans="1:10" x14ac:dyDescent="0.2">
      <c r="A115" s="484"/>
      <c r="B115" s="485"/>
      <c r="C115" s="485"/>
      <c r="D115" s="485"/>
      <c r="E115" s="485"/>
      <c r="F115" s="485"/>
      <c r="G115" s="485"/>
      <c r="H115" s="485"/>
      <c r="I115" s="485"/>
      <c r="J115" s="486"/>
    </row>
    <row r="116" spans="1:10" x14ac:dyDescent="0.2">
      <c r="A116" s="484"/>
      <c r="B116" s="485"/>
      <c r="C116" s="485"/>
      <c r="D116" s="485"/>
      <c r="E116" s="485"/>
      <c r="F116" s="485"/>
      <c r="G116" s="485"/>
      <c r="H116" s="485"/>
      <c r="I116" s="485"/>
      <c r="J116" s="486"/>
    </row>
    <row r="117" spans="1:10" x14ac:dyDescent="0.2">
      <c r="A117" s="484"/>
      <c r="B117" s="485"/>
      <c r="C117" s="485"/>
      <c r="D117" s="485"/>
      <c r="E117" s="485"/>
      <c r="F117" s="485"/>
      <c r="G117" s="485"/>
      <c r="H117" s="485"/>
      <c r="I117" s="485"/>
      <c r="J117" s="486"/>
    </row>
    <row r="118" spans="1:10" x14ac:dyDescent="0.2">
      <c r="A118" s="484"/>
      <c r="B118" s="485"/>
      <c r="C118" s="485"/>
      <c r="D118" s="485"/>
      <c r="E118" s="485"/>
      <c r="F118" s="485"/>
      <c r="G118" s="485"/>
      <c r="H118" s="485"/>
      <c r="I118" s="485"/>
      <c r="J118" s="486"/>
    </row>
    <row r="119" spans="1:10" x14ac:dyDescent="0.2">
      <c r="A119" s="484"/>
      <c r="B119" s="485"/>
      <c r="C119" s="485"/>
      <c r="D119" s="485"/>
      <c r="E119" s="485"/>
      <c r="F119" s="485"/>
      <c r="G119" s="485"/>
      <c r="H119" s="485"/>
      <c r="I119" s="485"/>
      <c r="J119" s="486"/>
    </row>
    <row r="120" spans="1:10" x14ac:dyDescent="0.2">
      <c r="A120" s="484"/>
      <c r="B120" s="485"/>
      <c r="C120" s="485"/>
      <c r="D120" s="485"/>
      <c r="E120" s="485"/>
      <c r="F120" s="485"/>
      <c r="G120" s="485"/>
      <c r="H120" s="485"/>
      <c r="I120" s="485"/>
      <c r="J120" s="486"/>
    </row>
    <row r="121" spans="1:10" x14ac:dyDescent="0.2">
      <c r="A121" s="484"/>
      <c r="B121" s="485"/>
      <c r="C121" s="485"/>
      <c r="D121" s="485"/>
      <c r="E121" s="485"/>
      <c r="F121" s="485"/>
      <c r="G121" s="485"/>
      <c r="H121" s="485"/>
      <c r="I121" s="485"/>
      <c r="J121" s="486"/>
    </row>
    <row r="122" spans="1:10" x14ac:dyDescent="0.2">
      <c r="A122" s="487"/>
      <c r="B122" s="488"/>
      <c r="C122" s="488"/>
      <c r="D122" s="488"/>
      <c r="E122" s="488"/>
      <c r="F122" s="488"/>
      <c r="G122" s="488"/>
      <c r="H122" s="488"/>
      <c r="I122" s="488"/>
      <c r="J122" s="489"/>
    </row>
    <row r="123" spans="1:10" x14ac:dyDescent="0.2">
      <c r="A123" s="461"/>
    </row>
    <row r="124" spans="1:10" s="465" customFormat="1" x14ac:dyDescent="0.2">
      <c r="A124" s="466"/>
    </row>
    <row r="125" spans="1:10" s="36" customFormat="1" ht="15" x14ac:dyDescent="0.2">
      <c r="A125" s="765" t="s">
        <v>904</v>
      </c>
      <c r="B125" s="766"/>
      <c r="C125" s="766"/>
      <c r="D125" s="766"/>
      <c r="E125" s="766"/>
      <c r="F125" s="766"/>
      <c r="G125" s="766"/>
      <c r="H125" s="766"/>
      <c r="I125" s="766"/>
      <c r="J125" s="767"/>
    </row>
    <row r="126" spans="1:10" s="458" customFormat="1" ht="12.75" customHeight="1" x14ac:dyDescent="0.2">
      <c r="A126" s="350" t="s">
        <v>861</v>
      </c>
      <c r="B126" s="726" t="s">
        <v>984</v>
      </c>
      <c r="C126" s="693"/>
      <c r="D126" s="693"/>
      <c r="E126" s="693"/>
      <c r="F126" s="693"/>
      <c r="G126" s="727"/>
      <c r="H126" s="474"/>
      <c r="I126" s="442"/>
      <c r="J126" s="475"/>
    </row>
    <row r="127" spans="1:10" s="458" customFormat="1" ht="15.75" customHeight="1" x14ac:dyDescent="0.2">
      <c r="A127" s="40"/>
      <c r="B127" s="728"/>
      <c r="C127" s="729"/>
      <c r="D127" s="729"/>
      <c r="E127" s="729"/>
      <c r="F127" s="729"/>
      <c r="G127" s="730"/>
      <c r="H127" s="591" t="s">
        <v>796</v>
      </c>
      <c r="I127" s="757" t="s">
        <v>854</v>
      </c>
      <c r="J127" s="763" t="s">
        <v>855</v>
      </c>
    </row>
    <row r="128" spans="1:10" s="458" customFormat="1" ht="15.75" customHeight="1" x14ac:dyDescent="0.2">
      <c r="A128" s="40"/>
      <c r="B128" s="728"/>
      <c r="C128" s="729"/>
      <c r="D128" s="729"/>
      <c r="E128" s="729"/>
      <c r="F128" s="729"/>
      <c r="G128" s="730"/>
      <c r="H128" s="590"/>
      <c r="I128" s="758"/>
      <c r="J128" s="764"/>
    </row>
    <row r="129" spans="1:10" s="458" customFormat="1" x14ac:dyDescent="0.2">
      <c r="A129" s="40"/>
      <c r="B129" s="728"/>
      <c r="C129" s="729"/>
      <c r="D129" s="729"/>
      <c r="E129" s="729"/>
      <c r="F129" s="729"/>
      <c r="G129" s="730"/>
      <c r="H129" s="443"/>
      <c r="I129" s="444"/>
      <c r="J129" s="443"/>
    </row>
    <row r="130" spans="1:10" s="458" customFormat="1" x14ac:dyDescent="0.2">
      <c r="A130" s="40"/>
      <c r="B130" s="728"/>
      <c r="C130" s="729"/>
      <c r="D130" s="729"/>
      <c r="E130" s="729"/>
      <c r="F130" s="729"/>
      <c r="G130" s="730"/>
      <c r="H130" s="443"/>
      <c r="I130" s="444"/>
      <c r="J130" s="443"/>
    </row>
    <row r="131" spans="1:10" s="458" customFormat="1" ht="12.75" customHeight="1" x14ac:dyDescent="0.2">
      <c r="A131" s="40"/>
      <c r="B131" s="699" t="s">
        <v>954</v>
      </c>
      <c r="C131" s="700"/>
      <c r="D131" s="700"/>
      <c r="E131" s="700"/>
      <c r="F131" s="700"/>
      <c r="G131" s="700"/>
      <c r="H131" s="443"/>
      <c r="I131" s="444"/>
      <c r="J131" s="443"/>
    </row>
    <row r="132" spans="1:10" s="458" customFormat="1" x14ac:dyDescent="0.2">
      <c r="A132" s="41"/>
      <c r="B132" s="705"/>
      <c r="C132" s="706"/>
      <c r="D132" s="706"/>
      <c r="E132" s="706"/>
      <c r="F132" s="706"/>
      <c r="G132" s="706"/>
      <c r="H132" s="718" t="s">
        <v>963</v>
      </c>
      <c r="I132" s="718"/>
      <c r="J132" s="443"/>
    </row>
    <row r="133" spans="1:10" s="36" customFormat="1" x14ac:dyDescent="0.2">
      <c r="A133" s="43">
        <v>4.4000000000000004</v>
      </c>
      <c r="B133" s="690" t="s">
        <v>248</v>
      </c>
      <c r="C133" s="691"/>
      <c r="D133" s="691"/>
      <c r="E133" s="691"/>
      <c r="F133" s="691"/>
      <c r="G133" s="691"/>
      <c r="H133" s="691"/>
      <c r="I133" s="691"/>
      <c r="J133" s="692"/>
    </row>
    <row r="134" spans="1:10" s="424" customFormat="1" ht="12.75" customHeight="1" x14ac:dyDescent="0.2">
      <c r="A134" s="350" t="s">
        <v>800</v>
      </c>
      <c r="B134" s="719" t="s">
        <v>960</v>
      </c>
      <c r="C134" s="720"/>
      <c r="D134" s="720"/>
      <c r="E134" s="720"/>
      <c r="F134" s="720"/>
      <c r="G134" s="721"/>
      <c r="H134" s="474"/>
      <c r="I134" s="442"/>
      <c r="J134" s="475"/>
    </row>
    <row r="135" spans="1:10" s="424" customFormat="1" x14ac:dyDescent="0.2">
      <c r="A135" s="374"/>
      <c r="B135" s="722"/>
      <c r="C135" s="695"/>
      <c r="D135" s="695"/>
      <c r="E135" s="695"/>
      <c r="F135" s="695"/>
      <c r="G135" s="723"/>
      <c r="H135" s="470" t="s">
        <v>469</v>
      </c>
      <c r="I135" s="470" t="s">
        <v>856</v>
      </c>
      <c r="J135" s="470" t="s">
        <v>856</v>
      </c>
    </row>
    <row r="136" spans="1:10" s="424" customFormat="1" x14ac:dyDescent="0.2">
      <c r="A136" s="40"/>
      <c r="B136" s="722"/>
      <c r="C136" s="695"/>
      <c r="D136" s="695"/>
      <c r="E136" s="695"/>
      <c r="F136" s="695"/>
      <c r="G136" s="723"/>
      <c r="H136" s="477" t="s">
        <v>801</v>
      </c>
      <c r="I136" s="477" t="s">
        <v>802</v>
      </c>
      <c r="J136" s="477" t="s">
        <v>803</v>
      </c>
    </row>
    <row r="137" spans="1:10" s="424" customFormat="1" x14ac:dyDescent="0.2">
      <c r="A137" s="40"/>
      <c r="B137" s="722"/>
      <c r="C137" s="695"/>
      <c r="D137" s="695"/>
      <c r="E137" s="695"/>
      <c r="F137" s="695"/>
      <c r="G137" s="723"/>
      <c r="H137" s="444"/>
      <c r="I137" s="443"/>
      <c r="J137" s="444"/>
    </row>
    <row r="138" spans="1:10" s="462" customFormat="1" x14ac:dyDescent="0.2">
      <c r="A138" s="40"/>
      <c r="B138" s="722"/>
      <c r="C138" s="695"/>
      <c r="D138" s="695"/>
      <c r="E138" s="695"/>
      <c r="F138" s="695"/>
      <c r="G138" s="723"/>
      <c r="H138" s="444"/>
      <c r="I138" s="443"/>
      <c r="J138" s="444"/>
    </row>
    <row r="139" spans="1:10" s="458" customFormat="1" x14ac:dyDescent="0.2">
      <c r="A139" s="40"/>
      <c r="B139" s="724"/>
      <c r="C139" s="697"/>
      <c r="D139" s="697"/>
      <c r="E139" s="697"/>
      <c r="F139" s="697"/>
      <c r="G139" s="725"/>
      <c r="H139" s="444"/>
      <c r="I139" s="443"/>
      <c r="J139" s="444"/>
    </row>
    <row r="140" spans="1:10" s="424" customFormat="1" x14ac:dyDescent="0.2">
      <c r="A140" s="40"/>
      <c r="B140" s="717" t="s">
        <v>945</v>
      </c>
      <c r="C140" s="717"/>
      <c r="D140" s="717"/>
      <c r="E140" s="717"/>
      <c r="F140" s="717"/>
      <c r="G140" s="717"/>
      <c r="H140" s="444"/>
      <c r="I140" s="443"/>
      <c r="J140" s="444"/>
    </row>
    <row r="141" spans="1:10" s="424" customFormat="1" x14ac:dyDescent="0.2">
      <c r="A141" s="41"/>
      <c r="B141" s="717"/>
      <c r="C141" s="717"/>
      <c r="D141" s="717"/>
      <c r="E141" s="717"/>
      <c r="F141" s="717"/>
      <c r="G141" s="717"/>
      <c r="H141" s="718" t="s">
        <v>963</v>
      </c>
      <c r="I141" s="718"/>
      <c r="J141" s="444"/>
    </row>
    <row r="142" spans="1:10" s="424" customFormat="1" ht="12.75" customHeight="1" x14ac:dyDescent="0.2">
      <c r="A142" s="350" t="s">
        <v>804</v>
      </c>
      <c r="B142" s="719" t="s">
        <v>961</v>
      </c>
      <c r="C142" s="720"/>
      <c r="D142" s="720"/>
      <c r="E142" s="720"/>
      <c r="F142" s="720"/>
      <c r="G142" s="721"/>
      <c r="H142" s="474"/>
      <c r="I142" s="442"/>
      <c r="J142" s="475"/>
    </row>
    <row r="143" spans="1:10" s="424" customFormat="1" x14ac:dyDescent="0.2">
      <c r="A143" s="374"/>
      <c r="B143" s="722"/>
      <c r="C143" s="695"/>
      <c r="D143" s="695"/>
      <c r="E143" s="695"/>
      <c r="F143" s="695"/>
      <c r="G143" s="723"/>
      <c r="H143" s="456" t="s">
        <v>805</v>
      </c>
      <c r="I143" s="470" t="s">
        <v>856</v>
      </c>
      <c r="J143" s="470" t="s">
        <v>856</v>
      </c>
    </row>
    <row r="144" spans="1:10" s="424" customFormat="1" x14ac:dyDescent="0.2">
      <c r="A144" s="40"/>
      <c r="B144" s="722"/>
      <c r="C144" s="695"/>
      <c r="D144" s="695"/>
      <c r="E144" s="695"/>
      <c r="F144" s="695"/>
      <c r="G144" s="723"/>
      <c r="H144" s="471" t="s">
        <v>806</v>
      </c>
      <c r="I144" s="477" t="s">
        <v>802</v>
      </c>
      <c r="J144" s="477" t="s">
        <v>803</v>
      </c>
    </row>
    <row r="145" spans="1:10" s="424" customFormat="1" x14ac:dyDescent="0.2">
      <c r="A145" s="40"/>
      <c r="B145" s="722"/>
      <c r="C145" s="695"/>
      <c r="D145" s="695"/>
      <c r="E145" s="695"/>
      <c r="F145" s="695"/>
      <c r="G145" s="723"/>
      <c r="H145" s="444"/>
      <c r="I145" s="443"/>
      <c r="J145" s="444"/>
    </row>
    <row r="146" spans="1:10" s="458" customFormat="1" x14ac:dyDescent="0.2">
      <c r="A146" s="40"/>
      <c r="B146" s="724"/>
      <c r="C146" s="697"/>
      <c r="D146" s="697"/>
      <c r="E146" s="697"/>
      <c r="F146" s="697"/>
      <c r="G146" s="725"/>
      <c r="H146" s="444"/>
      <c r="I146" s="443"/>
      <c r="J146" s="444"/>
    </row>
    <row r="147" spans="1:10" s="424" customFormat="1" ht="12.75" customHeight="1" x14ac:dyDescent="0.2">
      <c r="A147" s="40"/>
      <c r="B147" s="717" t="s">
        <v>945</v>
      </c>
      <c r="C147" s="717"/>
      <c r="D147" s="717"/>
      <c r="E147" s="717"/>
      <c r="F147" s="717"/>
      <c r="G147" s="717"/>
      <c r="H147" s="444"/>
      <c r="I147" s="443"/>
      <c r="J147" s="444"/>
    </row>
    <row r="148" spans="1:10" s="424" customFormat="1" x14ac:dyDescent="0.2">
      <c r="A148" s="41"/>
      <c r="B148" s="717"/>
      <c r="C148" s="717"/>
      <c r="D148" s="717"/>
      <c r="E148" s="717"/>
      <c r="F148" s="717"/>
      <c r="G148" s="717"/>
      <c r="H148" s="718" t="s">
        <v>963</v>
      </c>
      <c r="I148" s="718"/>
      <c r="J148" s="444"/>
    </row>
    <row r="149" spans="1:10" s="36" customFormat="1" x14ac:dyDescent="0.2">
      <c r="A149" s="43">
        <v>4.5</v>
      </c>
      <c r="B149" s="690" t="s">
        <v>4</v>
      </c>
      <c r="C149" s="691"/>
      <c r="D149" s="691"/>
      <c r="E149" s="691"/>
      <c r="F149" s="691"/>
      <c r="G149" s="691"/>
      <c r="H149" s="691"/>
      <c r="I149" s="691"/>
      <c r="J149" s="692"/>
    </row>
    <row r="150" spans="1:10" s="424" customFormat="1" ht="12.75" customHeight="1" x14ac:dyDescent="0.2">
      <c r="A150" s="350" t="s">
        <v>807</v>
      </c>
      <c r="B150" s="719" t="s">
        <v>962</v>
      </c>
      <c r="C150" s="720"/>
      <c r="D150" s="720"/>
      <c r="E150" s="720"/>
      <c r="F150" s="720"/>
      <c r="G150" s="721"/>
      <c r="H150" s="474"/>
      <c r="I150" s="442"/>
      <c r="J150" s="475"/>
    </row>
    <row r="151" spans="1:10" s="424" customFormat="1" x14ac:dyDescent="0.2">
      <c r="A151" s="374"/>
      <c r="B151" s="722"/>
      <c r="C151" s="695"/>
      <c r="D151" s="695"/>
      <c r="E151" s="695"/>
      <c r="F151" s="695"/>
      <c r="G151" s="723"/>
      <c r="H151" s="470" t="s">
        <v>202</v>
      </c>
      <c r="I151" s="470" t="s">
        <v>809</v>
      </c>
      <c r="J151" s="469" t="s">
        <v>856</v>
      </c>
    </row>
    <row r="152" spans="1:10" s="424" customFormat="1" x14ac:dyDescent="0.2">
      <c r="A152" s="40"/>
      <c r="B152" s="722"/>
      <c r="C152" s="695"/>
      <c r="D152" s="695"/>
      <c r="E152" s="695"/>
      <c r="F152" s="695"/>
      <c r="G152" s="723"/>
      <c r="H152" s="477" t="s">
        <v>201</v>
      </c>
      <c r="I152" s="477" t="s">
        <v>810</v>
      </c>
      <c r="J152" s="477" t="s">
        <v>808</v>
      </c>
    </row>
    <row r="153" spans="1:10" s="424" customFormat="1" x14ac:dyDescent="0.2">
      <c r="A153" s="40"/>
      <c r="B153" s="722"/>
      <c r="C153" s="695"/>
      <c r="D153" s="695"/>
      <c r="E153" s="695"/>
      <c r="F153" s="695"/>
      <c r="G153" s="723"/>
      <c r="H153" s="444"/>
      <c r="I153" s="443"/>
      <c r="J153" s="444"/>
    </row>
    <row r="154" spans="1:10" s="424" customFormat="1" ht="12.75" customHeight="1" x14ac:dyDescent="0.2">
      <c r="A154" s="40"/>
      <c r="B154" s="717" t="s">
        <v>945</v>
      </c>
      <c r="C154" s="717"/>
      <c r="D154" s="717"/>
      <c r="E154" s="717"/>
      <c r="F154" s="717"/>
      <c r="G154" s="717"/>
      <c r="H154" s="444"/>
      <c r="I154" s="443"/>
      <c r="J154" s="444"/>
    </row>
    <row r="155" spans="1:10" s="424" customFormat="1" x14ac:dyDescent="0.2">
      <c r="A155" s="41"/>
      <c r="B155" s="717"/>
      <c r="C155" s="717"/>
      <c r="D155" s="717"/>
      <c r="E155" s="717"/>
      <c r="F155" s="717"/>
      <c r="G155" s="717"/>
      <c r="H155" s="718" t="s">
        <v>963</v>
      </c>
      <c r="I155" s="718"/>
      <c r="J155" s="444"/>
    </row>
    <row r="156" spans="1:10" s="454" customFormat="1" ht="12.75" customHeight="1" x14ac:dyDescent="0.2">
      <c r="A156" s="350" t="s">
        <v>811</v>
      </c>
      <c r="B156" s="719" t="s">
        <v>812</v>
      </c>
      <c r="C156" s="720"/>
      <c r="D156" s="720"/>
      <c r="E156" s="720"/>
      <c r="F156" s="720"/>
      <c r="G156" s="720"/>
      <c r="H156" s="474"/>
      <c r="I156" s="442"/>
      <c r="J156" s="475"/>
    </row>
    <row r="157" spans="1:10" s="454" customFormat="1" ht="15.75" customHeight="1" x14ac:dyDescent="0.2">
      <c r="A157" s="374"/>
      <c r="B157" s="722"/>
      <c r="C157" s="695"/>
      <c r="D157" s="695"/>
      <c r="E157" s="695"/>
      <c r="F157" s="695"/>
      <c r="G157" s="695"/>
      <c r="H157" s="699" t="s">
        <v>240</v>
      </c>
      <c r="I157" s="700"/>
      <c r="J157" s="701"/>
    </row>
    <row r="158" spans="1:10" s="454" customFormat="1" x14ac:dyDescent="0.2">
      <c r="A158" s="41"/>
      <c r="B158" s="724"/>
      <c r="C158" s="697"/>
      <c r="D158" s="697"/>
      <c r="E158" s="697"/>
      <c r="F158" s="697"/>
      <c r="G158" s="697"/>
      <c r="H158" s="705"/>
      <c r="I158" s="706"/>
      <c r="J158" s="707"/>
    </row>
    <row r="159" spans="1:10" s="403" customFormat="1" x14ac:dyDescent="0.2">
      <c r="A159" s="350" t="s">
        <v>839</v>
      </c>
      <c r="B159" s="719" t="s">
        <v>946</v>
      </c>
      <c r="C159" s="720"/>
      <c r="D159" s="720"/>
      <c r="E159" s="720"/>
      <c r="F159" s="720"/>
      <c r="G159" s="721"/>
      <c r="H159" s="474"/>
      <c r="I159" s="442"/>
      <c r="J159" s="475"/>
    </row>
    <row r="160" spans="1:10" s="403" customFormat="1" x14ac:dyDescent="0.2">
      <c r="A160" s="40"/>
      <c r="B160" s="722"/>
      <c r="C160" s="695"/>
      <c r="D160" s="695"/>
      <c r="E160" s="695"/>
      <c r="F160" s="695"/>
      <c r="G160" s="723"/>
      <c r="H160" s="699" t="s">
        <v>798</v>
      </c>
      <c r="I160" s="700"/>
      <c r="J160" s="701"/>
    </row>
    <row r="161" spans="1:10" s="403" customFormat="1" ht="15.75" customHeight="1" x14ac:dyDescent="0.2">
      <c r="A161" s="40"/>
      <c r="B161" s="722"/>
      <c r="C161" s="695"/>
      <c r="D161" s="695"/>
      <c r="E161" s="695"/>
      <c r="F161" s="695"/>
      <c r="G161" s="723"/>
      <c r="H161" s="702"/>
      <c r="I161" s="703"/>
      <c r="J161" s="704"/>
    </row>
    <row r="162" spans="1:10" s="454" customFormat="1" x14ac:dyDescent="0.2">
      <c r="A162" s="41"/>
      <c r="B162" s="724"/>
      <c r="C162" s="697"/>
      <c r="D162" s="697"/>
      <c r="E162" s="697"/>
      <c r="F162" s="697"/>
      <c r="G162" s="725"/>
      <c r="H162" s="705"/>
      <c r="I162" s="706"/>
      <c r="J162" s="707"/>
    </row>
    <row r="163" spans="1:10" ht="12.75" customHeight="1" x14ac:dyDescent="0.2">
      <c r="A163" s="350" t="s">
        <v>872</v>
      </c>
      <c r="B163" s="719" t="s">
        <v>985</v>
      </c>
      <c r="C163" s="720"/>
      <c r="D163" s="720"/>
      <c r="E163" s="720"/>
      <c r="F163" s="720"/>
      <c r="G163" s="720"/>
      <c r="H163" s="474"/>
      <c r="I163" s="442"/>
      <c r="J163" s="475"/>
    </row>
    <row r="164" spans="1:10" ht="15.75" customHeight="1" x14ac:dyDescent="0.2">
      <c r="A164" s="40"/>
      <c r="B164" s="722"/>
      <c r="C164" s="695"/>
      <c r="D164" s="695"/>
      <c r="E164" s="695"/>
      <c r="F164" s="695"/>
      <c r="G164" s="695"/>
      <c r="H164" s="480" t="s">
        <v>796</v>
      </c>
      <c r="I164" s="736" t="s">
        <v>873</v>
      </c>
      <c r="J164" s="737"/>
    </row>
    <row r="165" spans="1:10" x14ac:dyDescent="0.2">
      <c r="A165" s="40"/>
      <c r="B165" s="722"/>
      <c r="C165" s="695"/>
      <c r="D165" s="695"/>
      <c r="E165" s="695"/>
      <c r="F165" s="695"/>
      <c r="G165" s="695"/>
      <c r="H165" s="443"/>
      <c r="I165" s="738"/>
      <c r="J165" s="739"/>
    </row>
    <row r="166" spans="1:10" x14ac:dyDescent="0.2">
      <c r="A166" s="40"/>
      <c r="B166" s="722"/>
      <c r="C166" s="695"/>
      <c r="D166" s="695"/>
      <c r="E166" s="695"/>
      <c r="F166" s="695"/>
      <c r="G166" s="695"/>
      <c r="H166" s="443"/>
      <c r="I166" s="738"/>
      <c r="J166" s="739"/>
    </row>
    <row r="167" spans="1:10" ht="12.75" customHeight="1" x14ac:dyDescent="0.2">
      <c r="A167" s="40"/>
      <c r="B167" s="699" t="s">
        <v>953</v>
      </c>
      <c r="C167" s="700"/>
      <c r="D167" s="700"/>
      <c r="E167" s="700"/>
      <c r="F167" s="700"/>
      <c r="G167" s="700"/>
      <c r="H167" s="443"/>
      <c r="I167" s="738"/>
      <c r="J167" s="739"/>
    </row>
    <row r="168" spans="1:10" x14ac:dyDescent="0.2">
      <c r="A168" s="41"/>
      <c r="B168" s="705"/>
      <c r="C168" s="706"/>
      <c r="D168" s="706"/>
      <c r="E168" s="706"/>
      <c r="F168" s="706"/>
      <c r="G168" s="706"/>
      <c r="H168" s="718" t="s">
        <v>963</v>
      </c>
      <c r="I168" s="718"/>
      <c r="J168" s="443"/>
    </row>
    <row r="169" spans="1:10" s="36" customFormat="1" x14ac:dyDescent="0.2">
      <c r="A169" s="43">
        <v>5.2</v>
      </c>
      <c r="B169" s="690" t="s">
        <v>126</v>
      </c>
      <c r="C169" s="691"/>
      <c r="D169" s="691"/>
      <c r="E169" s="691"/>
      <c r="F169" s="691"/>
      <c r="G169" s="691"/>
      <c r="H169" s="691"/>
      <c r="I169" s="691"/>
      <c r="J169" s="692"/>
    </row>
    <row r="170" spans="1:10" s="403" customFormat="1" ht="12.75" customHeight="1" x14ac:dyDescent="0.2">
      <c r="A170" s="350" t="s">
        <v>821</v>
      </c>
      <c r="B170" s="719" t="s">
        <v>947</v>
      </c>
      <c r="C170" s="720"/>
      <c r="D170" s="720"/>
      <c r="E170" s="720"/>
      <c r="F170" s="720"/>
      <c r="G170" s="720"/>
      <c r="H170" s="474"/>
      <c r="I170" s="442"/>
      <c r="J170" s="475"/>
    </row>
    <row r="171" spans="1:10" s="454" customFormat="1" ht="12.75" customHeight="1" x14ac:dyDescent="0.2">
      <c r="A171" s="374"/>
      <c r="B171" s="722"/>
      <c r="C171" s="695"/>
      <c r="D171" s="695"/>
      <c r="E171" s="695"/>
      <c r="F171" s="695"/>
      <c r="G171" s="695"/>
      <c r="H171" s="699" t="s">
        <v>857</v>
      </c>
      <c r="I171" s="700"/>
      <c r="J171" s="701"/>
    </row>
    <row r="172" spans="1:10" s="458" customFormat="1" x14ac:dyDescent="0.2">
      <c r="A172" s="374"/>
      <c r="B172" s="724"/>
      <c r="C172" s="697"/>
      <c r="D172" s="697"/>
      <c r="E172" s="697"/>
      <c r="F172" s="697"/>
      <c r="G172" s="697"/>
      <c r="H172" s="705"/>
      <c r="I172" s="706"/>
      <c r="J172" s="707"/>
    </row>
    <row r="173" spans="1:10" s="36" customFormat="1" x14ac:dyDescent="0.2">
      <c r="A173" s="43">
        <v>5.4</v>
      </c>
      <c r="B173" s="690" t="s">
        <v>9</v>
      </c>
      <c r="C173" s="691"/>
      <c r="D173" s="691"/>
      <c r="E173" s="691"/>
      <c r="F173" s="691"/>
      <c r="G173" s="691"/>
      <c r="H173" s="691"/>
      <c r="I173" s="691"/>
      <c r="J173" s="692"/>
    </row>
    <row r="174" spans="1:10" s="403" customFormat="1" ht="12.75" customHeight="1" x14ac:dyDescent="0.2">
      <c r="A174" s="350" t="s">
        <v>874</v>
      </c>
      <c r="B174" s="719" t="s">
        <v>871</v>
      </c>
      <c r="C174" s="694"/>
      <c r="D174" s="694"/>
      <c r="E174" s="694"/>
      <c r="F174" s="694"/>
      <c r="G174" s="694"/>
      <c r="H174" s="474"/>
      <c r="I174" s="442"/>
      <c r="J174" s="475"/>
    </row>
    <row r="175" spans="1:10" s="403" customFormat="1" ht="12.75" customHeight="1" x14ac:dyDescent="0.2">
      <c r="A175" s="374"/>
      <c r="B175" s="759"/>
      <c r="C175" s="696"/>
      <c r="D175" s="696"/>
      <c r="E175" s="696"/>
      <c r="F175" s="696"/>
      <c r="G175" s="696"/>
      <c r="H175" s="699" t="s">
        <v>827</v>
      </c>
      <c r="I175" s="700"/>
      <c r="J175" s="701"/>
    </row>
    <row r="176" spans="1:10" s="458" customFormat="1" ht="12.75" customHeight="1" x14ac:dyDescent="0.2">
      <c r="A176" s="374"/>
      <c r="B176" s="759"/>
      <c r="C176" s="696"/>
      <c r="D176" s="696"/>
      <c r="E176" s="696"/>
      <c r="F176" s="696"/>
      <c r="G176" s="696"/>
      <c r="H176" s="702"/>
      <c r="I176" s="703"/>
      <c r="J176" s="704"/>
    </row>
    <row r="177" spans="1:10" s="458" customFormat="1" ht="12.75" customHeight="1" x14ac:dyDescent="0.2">
      <c r="A177" s="374"/>
      <c r="B177" s="759"/>
      <c r="C177" s="696"/>
      <c r="D177" s="696"/>
      <c r="E177" s="696"/>
      <c r="F177" s="696"/>
      <c r="G177" s="696"/>
      <c r="H177" s="702"/>
      <c r="I177" s="703"/>
      <c r="J177" s="704"/>
    </row>
    <row r="178" spans="1:10" s="454" customFormat="1" ht="12.75" customHeight="1" x14ac:dyDescent="0.2">
      <c r="A178" s="41"/>
      <c r="B178" s="760"/>
      <c r="C178" s="698"/>
      <c r="D178" s="698"/>
      <c r="E178" s="698"/>
      <c r="F178" s="698"/>
      <c r="G178" s="698"/>
      <c r="H178" s="705"/>
      <c r="I178" s="706"/>
      <c r="J178" s="707"/>
    </row>
    <row r="179" spans="1:10" s="403" customFormat="1" ht="12.75" customHeight="1" x14ac:dyDescent="0.2">
      <c r="A179" s="350" t="s">
        <v>828</v>
      </c>
      <c r="B179" s="719" t="s">
        <v>955</v>
      </c>
      <c r="C179" s="720"/>
      <c r="D179" s="720"/>
      <c r="E179" s="720"/>
      <c r="F179" s="720"/>
      <c r="G179" s="720"/>
      <c r="H179" s="474"/>
      <c r="I179" s="442"/>
      <c r="J179" s="475"/>
    </row>
    <row r="180" spans="1:10" s="454" customFormat="1" ht="12.75" customHeight="1" x14ac:dyDescent="0.2">
      <c r="A180" s="40"/>
      <c r="B180" s="722"/>
      <c r="C180" s="695"/>
      <c r="D180" s="695"/>
      <c r="E180" s="695"/>
      <c r="F180" s="695"/>
      <c r="G180" s="695"/>
      <c r="H180" s="699" t="s">
        <v>829</v>
      </c>
      <c r="I180" s="700"/>
      <c r="J180" s="701"/>
    </row>
    <row r="181" spans="1:10" s="454" customFormat="1" ht="12.75" customHeight="1" x14ac:dyDescent="0.2">
      <c r="A181" s="40"/>
      <c r="B181" s="722"/>
      <c r="C181" s="695"/>
      <c r="D181" s="695"/>
      <c r="E181" s="695"/>
      <c r="F181" s="695"/>
      <c r="G181" s="695"/>
      <c r="H181" s="702"/>
      <c r="I181" s="703"/>
      <c r="J181" s="704"/>
    </row>
    <row r="182" spans="1:10" s="403" customFormat="1" ht="12.75" customHeight="1" x14ac:dyDescent="0.2">
      <c r="A182" s="40"/>
      <c r="B182" s="722"/>
      <c r="C182" s="695"/>
      <c r="D182" s="695"/>
      <c r="E182" s="695"/>
      <c r="F182" s="695"/>
      <c r="G182" s="695"/>
      <c r="H182" s="702"/>
      <c r="I182" s="703"/>
      <c r="J182" s="704"/>
    </row>
    <row r="183" spans="1:10" s="403" customFormat="1" x14ac:dyDescent="0.2">
      <c r="A183" s="41"/>
      <c r="B183" s="724"/>
      <c r="C183" s="697"/>
      <c r="D183" s="697"/>
      <c r="E183" s="697"/>
      <c r="F183" s="697"/>
      <c r="G183" s="697"/>
      <c r="H183" s="705"/>
      <c r="I183" s="706"/>
      <c r="J183" s="707"/>
    </row>
    <row r="184" spans="1:10" s="458" customFormat="1" x14ac:dyDescent="0.2">
      <c r="A184" s="457"/>
    </row>
    <row r="185" spans="1:10" x14ac:dyDescent="0.2">
      <c r="A185" s="461"/>
    </row>
    <row r="186" spans="1:10" s="458" customFormat="1" x14ac:dyDescent="0.2">
      <c r="A186" s="457"/>
    </row>
    <row r="187" spans="1:10" s="458" customFormat="1" x14ac:dyDescent="0.2">
      <c r="A187" s="457"/>
    </row>
    <row r="188" spans="1:10" s="465" customFormat="1" x14ac:dyDescent="0.2">
      <c r="A188" s="466" t="s">
        <v>964</v>
      </c>
    </row>
    <row r="189" spans="1:10" s="465" customFormat="1" x14ac:dyDescent="0.2">
      <c r="A189" s="708"/>
      <c r="B189" s="709"/>
      <c r="C189" s="709"/>
      <c r="D189" s="709"/>
      <c r="E189" s="709"/>
      <c r="F189" s="709"/>
      <c r="G189" s="709"/>
      <c r="H189" s="709"/>
      <c r="I189" s="709"/>
      <c r="J189" s="710"/>
    </row>
    <row r="190" spans="1:10" s="465" customFormat="1" x14ac:dyDescent="0.2">
      <c r="A190" s="711"/>
      <c r="B190" s="712"/>
      <c r="C190" s="712"/>
      <c r="D190" s="712"/>
      <c r="E190" s="712"/>
      <c r="F190" s="712"/>
      <c r="G190" s="712"/>
      <c r="H190" s="712"/>
      <c r="I190" s="712"/>
      <c r="J190" s="713"/>
    </row>
    <row r="191" spans="1:10" s="465" customFormat="1" x14ac:dyDescent="0.2">
      <c r="A191" s="711"/>
      <c r="B191" s="712"/>
      <c r="C191" s="712"/>
      <c r="D191" s="712"/>
      <c r="E191" s="712"/>
      <c r="F191" s="712"/>
      <c r="G191" s="712"/>
      <c r="H191" s="712"/>
      <c r="I191" s="712"/>
      <c r="J191" s="713"/>
    </row>
    <row r="192" spans="1:10" s="465" customFormat="1" x14ac:dyDescent="0.2">
      <c r="A192" s="711"/>
      <c r="B192" s="712"/>
      <c r="C192" s="712"/>
      <c r="D192" s="712"/>
      <c r="E192" s="712"/>
      <c r="F192" s="712"/>
      <c r="G192" s="712"/>
      <c r="H192" s="712"/>
      <c r="I192" s="712"/>
      <c r="J192" s="713"/>
    </row>
    <row r="193" spans="1:10" s="465" customFormat="1" x14ac:dyDescent="0.2">
      <c r="A193" s="711"/>
      <c r="B193" s="712"/>
      <c r="C193" s="712"/>
      <c r="D193" s="712"/>
      <c r="E193" s="712"/>
      <c r="F193" s="712"/>
      <c r="G193" s="712"/>
      <c r="H193" s="712"/>
      <c r="I193" s="712"/>
      <c r="J193" s="713"/>
    </row>
    <row r="194" spans="1:10" s="465" customFormat="1" x14ac:dyDescent="0.2">
      <c r="A194" s="711"/>
      <c r="B194" s="712"/>
      <c r="C194" s="712"/>
      <c r="D194" s="712"/>
      <c r="E194" s="712"/>
      <c r="F194" s="712"/>
      <c r="G194" s="712"/>
      <c r="H194" s="712"/>
      <c r="I194" s="712"/>
      <c r="J194" s="713"/>
    </row>
    <row r="195" spans="1:10" s="465" customFormat="1" x14ac:dyDescent="0.2">
      <c r="A195" s="711"/>
      <c r="B195" s="712"/>
      <c r="C195" s="712"/>
      <c r="D195" s="712"/>
      <c r="E195" s="712"/>
      <c r="F195" s="712"/>
      <c r="G195" s="712"/>
      <c r="H195" s="712"/>
      <c r="I195" s="712"/>
      <c r="J195" s="713"/>
    </row>
    <row r="196" spans="1:10" s="465" customFormat="1" x14ac:dyDescent="0.2">
      <c r="A196" s="711"/>
      <c r="B196" s="712"/>
      <c r="C196" s="712"/>
      <c r="D196" s="712"/>
      <c r="E196" s="712"/>
      <c r="F196" s="712"/>
      <c r="G196" s="712"/>
      <c r="H196" s="712"/>
      <c r="I196" s="712"/>
      <c r="J196" s="713"/>
    </row>
    <row r="197" spans="1:10" s="465" customFormat="1" x14ac:dyDescent="0.2">
      <c r="A197" s="711"/>
      <c r="B197" s="712"/>
      <c r="C197" s="712"/>
      <c r="D197" s="712"/>
      <c r="E197" s="712"/>
      <c r="F197" s="712"/>
      <c r="G197" s="712"/>
      <c r="H197" s="712"/>
      <c r="I197" s="712"/>
      <c r="J197" s="713"/>
    </row>
    <row r="198" spans="1:10" s="465" customFormat="1" x14ac:dyDescent="0.2">
      <c r="A198" s="711"/>
      <c r="B198" s="712"/>
      <c r="C198" s="712"/>
      <c r="D198" s="712"/>
      <c r="E198" s="712"/>
      <c r="F198" s="712"/>
      <c r="G198" s="712"/>
      <c r="H198" s="712"/>
      <c r="I198" s="712"/>
      <c r="J198" s="713"/>
    </row>
    <row r="199" spans="1:10" s="465" customFormat="1" x14ac:dyDescent="0.2">
      <c r="A199" s="711"/>
      <c r="B199" s="712"/>
      <c r="C199" s="712"/>
      <c r="D199" s="712"/>
      <c r="E199" s="712"/>
      <c r="F199" s="712"/>
      <c r="G199" s="712"/>
      <c r="H199" s="712"/>
      <c r="I199" s="712"/>
      <c r="J199" s="713"/>
    </row>
    <row r="200" spans="1:10" s="465" customFormat="1" x14ac:dyDescent="0.2">
      <c r="A200" s="711"/>
      <c r="B200" s="712"/>
      <c r="C200" s="712"/>
      <c r="D200" s="712"/>
      <c r="E200" s="712"/>
      <c r="F200" s="712"/>
      <c r="G200" s="712"/>
      <c r="H200" s="712"/>
      <c r="I200" s="712"/>
      <c r="J200" s="713"/>
    </row>
    <row r="201" spans="1:10" s="465" customFormat="1" x14ac:dyDescent="0.2">
      <c r="A201" s="711"/>
      <c r="B201" s="712"/>
      <c r="C201" s="712"/>
      <c r="D201" s="712"/>
      <c r="E201" s="712"/>
      <c r="F201" s="712"/>
      <c r="G201" s="712"/>
      <c r="H201" s="712"/>
      <c r="I201" s="712"/>
      <c r="J201" s="713"/>
    </row>
    <row r="202" spans="1:10" s="465" customFormat="1" x14ac:dyDescent="0.2">
      <c r="A202" s="711"/>
      <c r="B202" s="712"/>
      <c r="C202" s="712"/>
      <c r="D202" s="712"/>
      <c r="E202" s="712"/>
      <c r="F202" s="712"/>
      <c r="G202" s="712"/>
      <c r="H202" s="712"/>
      <c r="I202" s="712"/>
      <c r="J202" s="713"/>
    </row>
    <row r="203" spans="1:10" s="465" customFormat="1" x14ac:dyDescent="0.2">
      <c r="A203" s="711"/>
      <c r="B203" s="712"/>
      <c r="C203" s="712"/>
      <c r="D203" s="712"/>
      <c r="E203" s="712"/>
      <c r="F203" s="712"/>
      <c r="G203" s="712"/>
      <c r="H203" s="712"/>
      <c r="I203" s="712"/>
      <c r="J203" s="713"/>
    </row>
    <row r="204" spans="1:10" s="465" customFormat="1" x14ac:dyDescent="0.2">
      <c r="A204" s="711"/>
      <c r="B204" s="712"/>
      <c r="C204" s="712"/>
      <c r="D204" s="712"/>
      <c r="E204" s="712"/>
      <c r="F204" s="712"/>
      <c r="G204" s="712"/>
      <c r="H204" s="712"/>
      <c r="I204" s="712"/>
      <c r="J204" s="713"/>
    </row>
    <row r="205" spans="1:10" s="465" customFormat="1" x14ac:dyDescent="0.2">
      <c r="A205" s="711"/>
      <c r="B205" s="712"/>
      <c r="C205" s="712"/>
      <c r="D205" s="712"/>
      <c r="E205" s="712"/>
      <c r="F205" s="712"/>
      <c r="G205" s="712"/>
      <c r="H205" s="712"/>
      <c r="I205" s="712"/>
      <c r="J205" s="713"/>
    </row>
    <row r="206" spans="1:10" s="465" customFormat="1" x14ac:dyDescent="0.2">
      <c r="A206" s="711"/>
      <c r="B206" s="712"/>
      <c r="C206" s="712"/>
      <c r="D206" s="712"/>
      <c r="E206" s="712"/>
      <c r="F206" s="712"/>
      <c r="G206" s="712"/>
      <c r="H206" s="712"/>
      <c r="I206" s="712"/>
      <c r="J206" s="713"/>
    </row>
    <row r="207" spans="1:10" s="465" customFormat="1" x14ac:dyDescent="0.2">
      <c r="A207" s="711"/>
      <c r="B207" s="712"/>
      <c r="C207" s="712"/>
      <c r="D207" s="712"/>
      <c r="E207" s="712"/>
      <c r="F207" s="712"/>
      <c r="G207" s="712"/>
      <c r="H207" s="712"/>
      <c r="I207" s="712"/>
      <c r="J207" s="713"/>
    </row>
    <row r="208" spans="1:10" s="465" customFormat="1" x14ac:dyDescent="0.2">
      <c r="A208" s="711"/>
      <c r="B208" s="712"/>
      <c r="C208" s="712"/>
      <c r="D208" s="712"/>
      <c r="E208" s="712"/>
      <c r="F208" s="712"/>
      <c r="G208" s="712"/>
      <c r="H208" s="712"/>
      <c r="I208" s="712"/>
      <c r="J208" s="713"/>
    </row>
    <row r="209" spans="1:10" s="465" customFormat="1" x14ac:dyDescent="0.2">
      <c r="A209" s="711"/>
      <c r="B209" s="712"/>
      <c r="C209" s="712"/>
      <c r="D209" s="712"/>
      <c r="E209" s="712"/>
      <c r="F209" s="712"/>
      <c r="G209" s="712"/>
      <c r="H209" s="712"/>
      <c r="I209" s="712"/>
      <c r="J209" s="713"/>
    </row>
    <row r="210" spans="1:10" s="465" customFormat="1" x14ac:dyDescent="0.2">
      <c r="A210" s="711"/>
      <c r="B210" s="712"/>
      <c r="C210" s="712"/>
      <c r="D210" s="712"/>
      <c r="E210" s="712"/>
      <c r="F210" s="712"/>
      <c r="G210" s="712"/>
      <c r="H210" s="712"/>
      <c r="I210" s="712"/>
      <c r="J210" s="713"/>
    </row>
    <row r="211" spans="1:10" s="465" customFormat="1" x14ac:dyDescent="0.2">
      <c r="A211" s="711"/>
      <c r="B211" s="712"/>
      <c r="C211" s="712"/>
      <c r="D211" s="712"/>
      <c r="E211" s="712"/>
      <c r="F211" s="712"/>
      <c r="G211" s="712"/>
      <c r="H211" s="712"/>
      <c r="I211" s="712"/>
      <c r="J211" s="713"/>
    </row>
    <row r="212" spans="1:10" s="465" customFormat="1" x14ac:dyDescent="0.2">
      <c r="A212" s="711"/>
      <c r="B212" s="712"/>
      <c r="C212" s="712"/>
      <c r="D212" s="712"/>
      <c r="E212" s="712"/>
      <c r="F212" s="712"/>
      <c r="G212" s="712"/>
      <c r="H212" s="712"/>
      <c r="I212" s="712"/>
      <c r="J212" s="713"/>
    </row>
    <row r="213" spans="1:10" s="465" customFormat="1" x14ac:dyDescent="0.2">
      <c r="A213" s="711"/>
      <c r="B213" s="712"/>
      <c r="C213" s="712"/>
      <c r="D213" s="712"/>
      <c r="E213" s="712"/>
      <c r="F213" s="712"/>
      <c r="G213" s="712"/>
      <c r="H213" s="712"/>
      <c r="I213" s="712"/>
      <c r="J213" s="713"/>
    </row>
    <row r="214" spans="1:10" s="465" customFormat="1" x14ac:dyDescent="0.2">
      <c r="A214" s="711"/>
      <c r="B214" s="712"/>
      <c r="C214" s="712"/>
      <c r="D214" s="712"/>
      <c r="E214" s="712"/>
      <c r="F214" s="712"/>
      <c r="G214" s="712"/>
      <c r="H214" s="712"/>
      <c r="I214" s="712"/>
      <c r="J214" s="713"/>
    </row>
    <row r="215" spans="1:10" s="465" customFormat="1" x14ac:dyDescent="0.2">
      <c r="A215" s="711"/>
      <c r="B215" s="712"/>
      <c r="C215" s="712"/>
      <c r="D215" s="712"/>
      <c r="E215" s="712"/>
      <c r="F215" s="712"/>
      <c r="G215" s="712"/>
      <c r="H215" s="712"/>
      <c r="I215" s="712"/>
      <c r="J215" s="713"/>
    </row>
    <row r="216" spans="1:10" s="465" customFormat="1" x14ac:dyDescent="0.2">
      <c r="A216" s="711"/>
      <c r="B216" s="712"/>
      <c r="C216" s="712"/>
      <c r="D216" s="712"/>
      <c r="E216" s="712"/>
      <c r="F216" s="712"/>
      <c r="G216" s="712"/>
      <c r="H216" s="712"/>
      <c r="I216" s="712"/>
      <c r="J216" s="713"/>
    </row>
    <row r="217" spans="1:10" s="465" customFormat="1" x14ac:dyDescent="0.2">
      <c r="A217" s="711"/>
      <c r="B217" s="712"/>
      <c r="C217" s="712"/>
      <c r="D217" s="712"/>
      <c r="E217" s="712"/>
      <c r="F217" s="712"/>
      <c r="G217" s="712"/>
      <c r="H217" s="712"/>
      <c r="I217" s="712"/>
      <c r="J217" s="713"/>
    </row>
    <row r="218" spans="1:10" s="465" customFormat="1" x14ac:dyDescent="0.2">
      <c r="A218" s="711"/>
      <c r="B218" s="712"/>
      <c r="C218" s="712"/>
      <c r="D218" s="712"/>
      <c r="E218" s="712"/>
      <c r="F218" s="712"/>
      <c r="G218" s="712"/>
      <c r="H218" s="712"/>
      <c r="I218" s="712"/>
      <c r="J218" s="713"/>
    </row>
    <row r="219" spans="1:10" s="465" customFormat="1" x14ac:dyDescent="0.2">
      <c r="A219" s="714"/>
      <c r="B219" s="715"/>
      <c r="C219" s="715"/>
      <c r="D219" s="715"/>
      <c r="E219" s="715"/>
      <c r="F219" s="715"/>
      <c r="G219" s="715"/>
      <c r="H219" s="715"/>
      <c r="I219" s="715"/>
      <c r="J219" s="716"/>
    </row>
    <row r="220" spans="1:10" s="465" customFormat="1" x14ac:dyDescent="0.2">
      <c r="A220" s="481"/>
      <c r="B220" s="482"/>
      <c r="C220" s="482"/>
      <c r="D220" s="482"/>
      <c r="E220" s="482"/>
      <c r="F220" s="482"/>
      <c r="G220" s="482"/>
      <c r="H220" s="482"/>
      <c r="I220" s="482"/>
      <c r="J220" s="483"/>
    </row>
    <row r="221" spans="1:10" s="465" customFormat="1" x14ac:dyDescent="0.2">
      <c r="A221" s="484"/>
      <c r="B221" s="485"/>
      <c r="C221" s="485"/>
      <c r="D221" s="485"/>
      <c r="E221" s="485"/>
      <c r="F221" s="485"/>
      <c r="G221" s="485"/>
      <c r="H221" s="485"/>
      <c r="I221" s="485"/>
      <c r="J221" s="486"/>
    </row>
    <row r="222" spans="1:10" s="465" customFormat="1" x14ac:dyDescent="0.2">
      <c r="A222" s="484"/>
      <c r="B222" s="485"/>
      <c r="C222" s="485"/>
      <c r="D222" s="485"/>
      <c r="E222" s="485"/>
      <c r="F222" s="485"/>
      <c r="G222" s="485"/>
      <c r="H222" s="485"/>
      <c r="I222" s="485"/>
      <c r="J222" s="486"/>
    </row>
    <row r="223" spans="1:10" s="465" customFormat="1" x14ac:dyDescent="0.2">
      <c r="A223" s="484"/>
      <c r="B223" s="485"/>
      <c r="C223" s="485"/>
      <c r="D223" s="485"/>
      <c r="E223" s="485"/>
      <c r="F223" s="485"/>
      <c r="G223" s="485"/>
      <c r="H223" s="485"/>
      <c r="I223" s="485"/>
      <c r="J223" s="486"/>
    </row>
    <row r="224" spans="1:10" s="465" customFormat="1" x14ac:dyDescent="0.2">
      <c r="A224" s="484"/>
      <c r="B224" s="485"/>
      <c r="C224" s="485"/>
      <c r="D224" s="485"/>
      <c r="E224" s="485"/>
      <c r="F224" s="485"/>
      <c r="G224" s="485"/>
      <c r="H224" s="485"/>
      <c r="I224" s="485"/>
      <c r="J224" s="486"/>
    </row>
    <row r="225" spans="1:10" s="465" customFormat="1" x14ac:dyDescent="0.2">
      <c r="A225" s="484"/>
      <c r="B225" s="485"/>
      <c r="C225" s="485"/>
      <c r="D225" s="485"/>
      <c r="E225" s="485"/>
      <c r="F225" s="485"/>
      <c r="G225" s="485"/>
      <c r="H225" s="485"/>
      <c r="I225" s="485"/>
      <c r="J225" s="486"/>
    </row>
    <row r="226" spans="1:10" s="465" customFormat="1" x14ac:dyDescent="0.2">
      <c r="A226" s="484"/>
      <c r="B226" s="485"/>
      <c r="C226" s="485"/>
      <c r="D226" s="485"/>
      <c r="E226" s="485"/>
      <c r="F226" s="485"/>
      <c r="G226" s="485"/>
      <c r="H226" s="485"/>
      <c r="I226" s="485"/>
      <c r="J226" s="486"/>
    </row>
    <row r="227" spans="1:10" s="465" customFormat="1" x14ac:dyDescent="0.2">
      <c r="A227" s="484"/>
      <c r="B227" s="485"/>
      <c r="C227" s="485"/>
      <c r="D227" s="485"/>
      <c r="E227" s="485"/>
      <c r="F227" s="485"/>
      <c r="G227" s="485"/>
      <c r="H227" s="485"/>
      <c r="I227" s="485"/>
      <c r="J227" s="486"/>
    </row>
    <row r="228" spans="1:10" s="465" customFormat="1" x14ac:dyDescent="0.2">
      <c r="A228" s="484"/>
      <c r="B228" s="485"/>
      <c r="C228" s="485"/>
      <c r="D228" s="485"/>
      <c r="E228" s="485"/>
      <c r="F228" s="485"/>
      <c r="G228" s="485"/>
      <c r="H228" s="485"/>
      <c r="I228" s="485"/>
      <c r="J228" s="486"/>
    </row>
    <row r="229" spans="1:10" s="465" customFormat="1" x14ac:dyDescent="0.2">
      <c r="A229" s="484"/>
      <c r="B229" s="485"/>
      <c r="C229" s="485"/>
      <c r="D229" s="485"/>
      <c r="E229" s="485"/>
      <c r="F229" s="485"/>
      <c r="G229" s="485"/>
      <c r="H229" s="485"/>
      <c r="I229" s="485"/>
      <c r="J229" s="486"/>
    </row>
    <row r="230" spans="1:10" s="465" customFormat="1" x14ac:dyDescent="0.2">
      <c r="A230" s="484"/>
      <c r="B230" s="485"/>
      <c r="C230" s="485"/>
      <c r="D230" s="485"/>
      <c r="E230" s="485"/>
      <c r="F230" s="485"/>
      <c r="G230" s="485"/>
      <c r="H230" s="485"/>
      <c r="I230" s="485"/>
      <c r="J230" s="486"/>
    </row>
    <row r="231" spans="1:10" s="465" customFormat="1" x14ac:dyDescent="0.2">
      <c r="A231" s="484"/>
      <c r="B231" s="485"/>
      <c r="C231" s="485"/>
      <c r="D231" s="485"/>
      <c r="E231" s="485"/>
      <c r="F231" s="485"/>
      <c r="G231" s="485"/>
      <c r="H231" s="485"/>
      <c r="I231" s="485"/>
      <c r="J231" s="486"/>
    </row>
    <row r="232" spans="1:10" s="465" customFormat="1" x14ac:dyDescent="0.2">
      <c r="A232" s="484"/>
      <c r="B232" s="485"/>
      <c r="C232" s="485"/>
      <c r="D232" s="485"/>
      <c r="E232" s="485"/>
      <c r="F232" s="485"/>
      <c r="G232" s="485"/>
      <c r="H232" s="485"/>
      <c r="I232" s="485"/>
      <c r="J232" s="486"/>
    </row>
    <row r="233" spans="1:10" s="465" customFormat="1" x14ac:dyDescent="0.2">
      <c r="A233" s="484"/>
      <c r="B233" s="485"/>
      <c r="C233" s="485"/>
      <c r="D233" s="485"/>
      <c r="E233" s="485"/>
      <c r="F233" s="485"/>
      <c r="G233" s="485"/>
      <c r="H233" s="485"/>
      <c r="I233" s="485"/>
      <c r="J233" s="486"/>
    </row>
    <row r="234" spans="1:10" s="465" customFormat="1" x14ac:dyDescent="0.2">
      <c r="A234" s="484"/>
      <c r="B234" s="485"/>
      <c r="C234" s="485"/>
      <c r="D234" s="485"/>
      <c r="E234" s="485"/>
      <c r="F234" s="485"/>
      <c r="G234" s="485"/>
      <c r="H234" s="485"/>
      <c r="I234" s="485"/>
      <c r="J234" s="486"/>
    </row>
    <row r="235" spans="1:10" s="465" customFormat="1" x14ac:dyDescent="0.2">
      <c r="A235" s="484"/>
      <c r="B235" s="485"/>
      <c r="C235" s="485"/>
      <c r="D235" s="485"/>
      <c r="E235" s="485"/>
      <c r="F235" s="485"/>
      <c r="G235" s="485"/>
      <c r="H235" s="485"/>
      <c r="I235" s="485"/>
      <c r="J235" s="486"/>
    </row>
    <row r="236" spans="1:10" s="465" customFormat="1" x14ac:dyDescent="0.2">
      <c r="A236" s="484"/>
      <c r="B236" s="485"/>
      <c r="C236" s="485"/>
      <c r="D236" s="485"/>
      <c r="E236" s="485"/>
      <c r="F236" s="485"/>
      <c r="G236" s="485"/>
      <c r="H236" s="485"/>
      <c r="I236" s="485"/>
      <c r="J236" s="486"/>
    </row>
    <row r="237" spans="1:10" s="465" customFormat="1" x14ac:dyDescent="0.2">
      <c r="A237" s="484"/>
      <c r="B237" s="485"/>
      <c r="C237" s="485"/>
      <c r="D237" s="485"/>
      <c r="E237" s="485"/>
      <c r="F237" s="485"/>
      <c r="G237" s="485"/>
      <c r="H237" s="485"/>
      <c r="I237" s="485"/>
      <c r="J237" s="486"/>
    </row>
    <row r="238" spans="1:10" s="465" customFormat="1" x14ac:dyDescent="0.2">
      <c r="A238" s="484"/>
      <c r="B238" s="485"/>
      <c r="C238" s="485"/>
      <c r="D238" s="485"/>
      <c r="E238" s="485"/>
      <c r="F238" s="485"/>
      <c r="G238" s="485"/>
      <c r="H238" s="485"/>
      <c r="I238" s="485"/>
      <c r="J238" s="486"/>
    </row>
    <row r="239" spans="1:10" s="465" customFormat="1" x14ac:dyDescent="0.2">
      <c r="A239" s="484"/>
      <c r="B239" s="485"/>
      <c r="C239" s="485"/>
      <c r="D239" s="485"/>
      <c r="E239" s="485"/>
      <c r="F239" s="485"/>
      <c r="G239" s="485"/>
      <c r="H239" s="485"/>
      <c r="I239" s="485"/>
      <c r="J239" s="486"/>
    </row>
    <row r="240" spans="1:10" s="465" customFormat="1" x14ac:dyDescent="0.2">
      <c r="A240" s="484"/>
      <c r="B240" s="485"/>
      <c r="C240" s="485"/>
      <c r="D240" s="485"/>
      <c r="E240" s="485"/>
      <c r="F240" s="485"/>
      <c r="G240" s="485"/>
      <c r="H240" s="485"/>
      <c r="I240" s="485"/>
      <c r="J240" s="486"/>
    </row>
    <row r="241" spans="1:12" s="465" customFormat="1" x14ac:dyDescent="0.2">
      <c r="A241" s="484"/>
      <c r="B241" s="485"/>
      <c r="C241" s="485"/>
      <c r="D241" s="485"/>
      <c r="E241" s="485"/>
      <c r="F241" s="485"/>
      <c r="G241" s="485"/>
      <c r="H241" s="485"/>
      <c r="I241" s="485"/>
      <c r="J241" s="486"/>
    </row>
    <row r="242" spans="1:12" s="465" customFormat="1" x14ac:dyDescent="0.2">
      <c r="A242" s="484"/>
      <c r="B242" s="485"/>
      <c r="C242" s="485"/>
      <c r="D242" s="485"/>
      <c r="E242" s="485"/>
      <c r="F242" s="485"/>
      <c r="G242" s="485"/>
      <c r="H242" s="485"/>
      <c r="I242" s="485"/>
      <c r="J242" s="486"/>
    </row>
    <row r="243" spans="1:12" s="465" customFormat="1" x14ac:dyDescent="0.2">
      <c r="A243" s="484"/>
      <c r="B243" s="485"/>
      <c r="C243" s="485"/>
      <c r="D243" s="485"/>
      <c r="E243" s="485"/>
      <c r="F243" s="485"/>
      <c r="G243" s="485"/>
      <c r="H243" s="485"/>
      <c r="I243" s="485"/>
      <c r="J243" s="486"/>
    </row>
    <row r="244" spans="1:12" s="465" customFormat="1" x14ac:dyDescent="0.2">
      <c r="A244" s="484"/>
      <c r="B244" s="485"/>
      <c r="C244" s="485"/>
      <c r="D244" s="485"/>
      <c r="E244" s="485"/>
      <c r="F244" s="485"/>
      <c r="G244" s="485"/>
      <c r="H244" s="485"/>
      <c r="I244" s="485"/>
      <c r="J244" s="486"/>
    </row>
    <row r="245" spans="1:12" s="465" customFormat="1" x14ac:dyDescent="0.2">
      <c r="A245" s="484"/>
      <c r="B245" s="485"/>
      <c r="C245" s="485"/>
      <c r="D245" s="485"/>
      <c r="E245" s="485"/>
      <c r="F245" s="485"/>
      <c r="G245" s="485"/>
      <c r="H245" s="485"/>
      <c r="I245" s="485"/>
      <c r="J245" s="486"/>
    </row>
    <row r="246" spans="1:12" s="465" customFormat="1" x14ac:dyDescent="0.2">
      <c r="A246" s="484"/>
      <c r="B246" s="485"/>
      <c r="C246" s="485"/>
      <c r="D246" s="485"/>
      <c r="E246" s="485"/>
      <c r="F246" s="485"/>
      <c r="G246" s="485"/>
      <c r="H246" s="485"/>
      <c r="I246" s="485"/>
      <c r="J246" s="486"/>
    </row>
    <row r="247" spans="1:12" s="465" customFormat="1" x14ac:dyDescent="0.2">
      <c r="A247" s="484"/>
      <c r="B247" s="485"/>
      <c r="C247" s="485"/>
      <c r="D247" s="485"/>
      <c r="E247" s="485"/>
      <c r="F247" s="485"/>
      <c r="G247" s="485"/>
      <c r="H247" s="485"/>
      <c r="I247" s="485"/>
      <c r="J247" s="486"/>
    </row>
    <row r="248" spans="1:12" s="465" customFormat="1" x14ac:dyDescent="0.2">
      <c r="A248" s="484"/>
      <c r="B248" s="485"/>
      <c r="C248" s="485"/>
      <c r="D248" s="485"/>
      <c r="E248" s="485"/>
      <c r="F248" s="485"/>
      <c r="G248" s="485"/>
      <c r="H248" s="485"/>
      <c r="I248" s="485"/>
      <c r="J248" s="486"/>
    </row>
    <row r="249" spans="1:12" s="465" customFormat="1" x14ac:dyDescent="0.2">
      <c r="A249" s="487"/>
      <c r="B249" s="488"/>
      <c r="C249" s="488"/>
      <c r="D249" s="488"/>
      <c r="E249" s="488"/>
      <c r="F249" s="488"/>
      <c r="G249" s="488"/>
      <c r="H249" s="488"/>
      <c r="I249" s="488"/>
      <c r="J249" s="489"/>
    </row>
    <row r="250" spans="1:12" s="465" customFormat="1" x14ac:dyDescent="0.2">
      <c r="A250" s="466"/>
    </row>
    <row r="251" spans="1:12" s="465" customFormat="1" x14ac:dyDescent="0.2">
      <c r="A251" s="466"/>
    </row>
    <row r="252" spans="1:12" s="36" customFormat="1" ht="15" x14ac:dyDescent="0.2">
      <c r="A252" s="765" t="s">
        <v>905</v>
      </c>
      <c r="B252" s="766"/>
      <c r="C252" s="766"/>
      <c r="D252" s="766"/>
      <c r="E252" s="766"/>
      <c r="F252" s="766"/>
      <c r="G252" s="766"/>
      <c r="H252" s="766"/>
      <c r="I252" s="766"/>
      <c r="J252" s="767"/>
    </row>
    <row r="253" spans="1:12" s="461" customFormat="1" x14ac:dyDescent="0.2">
      <c r="A253" s="350" t="s">
        <v>925</v>
      </c>
      <c r="B253" s="726" t="s">
        <v>1033</v>
      </c>
      <c r="C253" s="720"/>
      <c r="D253" s="720"/>
      <c r="E253" s="720"/>
      <c r="F253" s="720"/>
      <c r="G253" s="720"/>
      <c r="H253" s="474"/>
      <c r="I253" s="442"/>
      <c r="J253" s="475"/>
      <c r="K253" s="460"/>
      <c r="L253" s="460"/>
    </row>
    <row r="254" spans="1:12" s="461" customFormat="1" ht="12.75" customHeight="1" x14ac:dyDescent="0.2">
      <c r="A254" s="374"/>
      <c r="B254" s="722"/>
      <c r="C254" s="695"/>
      <c r="D254" s="695"/>
      <c r="E254" s="695"/>
      <c r="F254" s="695"/>
      <c r="G254" s="695"/>
      <c r="H254" s="745" t="s">
        <v>786</v>
      </c>
      <c r="I254" s="746"/>
      <c r="J254" s="747"/>
    </row>
    <row r="255" spans="1:12" s="461" customFormat="1" ht="12.75" customHeight="1" x14ac:dyDescent="0.2">
      <c r="A255" s="374"/>
      <c r="B255" s="722"/>
      <c r="C255" s="695"/>
      <c r="D255" s="695"/>
      <c r="E255" s="695"/>
      <c r="F255" s="695"/>
      <c r="G255" s="695"/>
      <c r="H255" s="748"/>
      <c r="I255" s="749"/>
      <c r="J255" s="750"/>
    </row>
    <row r="256" spans="1:12" s="466" customFormat="1" ht="12.75" customHeight="1" x14ac:dyDescent="0.2">
      <c r="A256" s="374"/>
      <c r="B256" s="722"/>
      <c r="C256" s="695"/>
      <c r="D256" s="695"/>
      <c r="E256" s="695"/>
      <c r="F256" s="695"/>
      <c r="G256" s="695"/>
      <c r="H256" s="748"/>
      <c r="I256" s="749"/>
      <c r="J256" s="750"/>
    </row>
    <row r="257" spans="1:12" s="461" customFormat="1" x14ac:dyDescent="0.2">
      <c r="A257" s="374"/>
      <c r="B257" s="722"/>
      <c r="C257" s="695"/>
      <c r="D257" s="695"/>
      <c r="E257" s="695"/>
      <c r="F257" s="695"/>
      <c r="G257" s="695"/>
      <c r="H257" s="748"/>
      <c r="I257" s="749"/>
      <c r="J257" s="750"/>
    </row>
    <row r="258" spans="1:12" s="461" customFormat="1" x14ac:dyDescent="0.2">
      <c r="A258" s="463"/>
      <c r="B258" s="724"/>
      <c r="C258" s="697"/>
      <c r="D258" s="697"/>
      <c r="E258" s="697"/>
      <c r="F258" s="697"/>
      <c r="G258" s="697"/>
      <c r="H258" s="751"/>
      <c r="I258" s="752"/>
      <c r="J258" s="753"/>
    </row>
    <row r="259" spans="1:12" s="36" customFormat="1" ht="15" x14ac:dyDescent="0.2">
      <c r="A259" s="518" t="s">
        <v>972</v>
      </c>
      <c r="B259" s="490"/>
      <c r="C259" s="490"/>
      <c r="D259" s="490"/>
      <c r="E259" s="490"/>
      <c r="F259" s="490"/>
      <c r="G259" s="490"/>
      <c r="H259" s="472"/>
      <c r="I259" s="472"/>
      <c r="J259" s="473"/>
    </row>
    <row r="260" spans="1:12" s="461" customFormat="1" x14ac:dyDescent="0.2">
      <c r="A260" s="350" t="s">
        <v>926</v>
      </c>
      <c r="B260" s="726" t="s">
        <v>1034</v>
      </c>
      <c r="C260" s="720"/>
      <c r="D260" s="720"/>
      <c r="E260" s="720"/>
      <c r="F260" s="720"/>
      <c r="G260" s="720"/>
      <c r="H260" s="474"/>
      <c r="I260" s="442"/>
      <c r="J260" s="475"/>
      <c r="K260" s="460"/>
      <c r="L260" s="460"/>
    </row>
    <row r="261" spans="1:12" s="461" customFormat="1" ht="12.75" customHeight="1" x14ac:dyDescent="0.2">
      <c r="A261" s="151"/>
      <c r="B261" s="722"/>
      <c r="C261" s="695"/>
      <c r="D261" s="695"/>
      <c r="E261" s="695"/>
      <c r="F261" s="695"/>
      <c r="G261" s="695"/>
      <c r="H261" s="699" t="s">
        <v>786</v>
      </c>
      <c r="I261" s="700"/>
      <c r="J261" s="701"/>
    </row>
    <row r="262" spans="1:12" s="461" customFormat="1" ht="12.75" customHeight="1" x14ac:dyDescent="0.2">
      <c r="A262" s="151"/>
      <c r="B262" s="722"/>
      <c r="C262" s="695"/>
      <c r="D262" s="695"/>
      <c r="E262" s="695"/>
      <c r="F262" s="695"/>
      <c r="G262" s="695"/>
      <c r="H262" s="702"/>
      <c r="I262" s="703"/>
      <c r="J262" s="704"/>
    </row>
    <row r="263" spans="1:12" s="461" customFormat="1" x14ac:dyDescent="0.2">
      <c r="A263" s="151"/>
      <c r="B263" s="722"/>
      <c r="C263" s="695"/>
      <c r="D263" s="695"/>
      <c r="E263" s="695"/>
      <c r="F263" s="695"/>
      <c r="G263" s="695"/>
      <c r="H263" s="702"/>
      <c r="I263" s="703"/>
      <c r="J263" s="704"/>
    </row>
    <row r="264" spans="1:12" s="461" customFormat="1" x14ac:dyDescent="0.2">
      <c r="A264" s="374"/>
      <c r="B264" s="722"/>
      <c r="C264" s="695"/>
      <c r="D264" s="695"/>
      <c r="E264" s="695"/>
      <c r="F264" s="695"/>
      <c r="G264" s="695"/>
      <c r="H264" s="702"/>
      <c r="I264" s="703"/>
      <c r="J264" s="704"/>
    </row>
    <row r="265" spans="1:12" s="461" customFormat="1" x14ac:dyDescent="0.2">
      <c r="A265" s="463"/>
      <c r="B265" s="724"/>
      <c r="C265" s="697"/>
      <c r="D265" s="697"/>
      <c r="E265" s="697"/>
      <c r="F265" s="697"/>
      <c r="G265" s="697"/>
      <c r="H265" s="705"/>
      <c r="I265" s="706"/>
      <c r="J265" s="707"/>
    </row>
    <row r="266" spans="1:12" s="36" customFormat="1" x14ac:dyDescent="0.2">
      <c r="A266" s="43">
        <v>6.1</v>
      </c>
      <c r="B266" s="690" t="s">
        <v>60</v>
      </c>
      <c r="C266" s="691"/>
      <c r="D266" s="691"/>
      <c r="E266" s="691"/>
      <c r="F266" s="691"/>
      <c r="G266" s="691"/>
      <c r="H266" s="691"/>
      <c r="I266" s="691"/>
      <c r="J266" s="692"/>
    </row>
    <row r="267" spans="1:12" ht="12.75" customHeight="1" x14ac:dyDescent="0.2">
      <c r="A267" s="350" t="s">
        <v>907</v>
      </c>
      <c r="B267" s="720" t="s">
        <v>908</v>
      </c>
      <c r="C267" s="694"/>
      <c r="D267" s="694"/>
      <c r="E267" s="694"/>
      <c r="F267" s="694"/>
      <c r="G267" s="694"/>
      <c r="H267" s="474"/>
      <c r="I267" s="442"/>
      <c r="J267" s="475"/>
    </row>
    <row r="268" spans="1:12" ht="12.75" customHeight="1" x14ac:dyDescent="0.2">
      <c r="A268" s="40"/>
      <c r="B268" s="695"/>
      <c r="C268" s="696"/>
      <c r="D268" s="696"/>
      <c r="E268" s="696"/>
      <c r="F268" s="696"/>
      <c r="G268" s="696"/>
      <c r="H268" s="699" t="s">
        <v>240</v>
      </c>
      <c r="I268" s="700"/>
      <c r="J268" s="701"/>
    </row>
    <row r="269" spans="1:12" ht="12.75" customHeight="1" x14ac:dyDescent="0.2">
      <c r="A269" s="40"/>
      <c r="B269" s="695"/>
      <c r="C269" s="696"/>
      <c r="D269" s="696"/>
      <c r="E269" s="696"/>
      <c r="F269" s="696"/>
      <c r="G269" s="696"/>
      <c r="H269" s="702"/>
      <c r="I269" s="703"/>
      <c r="J269" s="704"/>
    </row>
    <row r="270" spans="1:12" ht="12.75" customHeight="1" x14ac:dyDescent="0.2">
      <c r="A270" s="41"/>
      <c r="B270" s="697"/>
      <c r="C270" s="698"/>
      <c r="D270" s="698"/>
      <c r="E270" s="698"/>
      <c r="F270" s="698"/>
      <c r="G270" s="698"/>
      <c r="H270" s="705"/>
      <c r="I270" s="706"/>
      <c r="J270" s="707"/>
    </row>
    <row r="271" spans="1:12" s="36" customFormat="1" x14ac:dyDescent="0.2">
      <c r="A271" s="43"/>
      <c r="B271" s="690" t="s">
        <v>975</v>
      </c>
      <c r="C271" s="691"/>
      <c r="D271" s="691"/>
      <c r="E271" s="691"/>
      <c r="F271" s="691"/>
      <c r="G271" s="691"/>
      <c r="H271" s="691"/>
      <c r="I271" s="691"/>
      <c r="J271" s="692"/>
    </row>
    <row r="272" spans="1:12" ht="12.75" customHeight="1" x14ac:dyDescent="0.2">
      <c r="A272" s="350" t="s">
        <v>928</v>
      </c>
      <c r="B272" s="720" t="s">
        <v>944</v>
      </c>
      <c r="C272" s="694"/>
      <c r="D272" s="694"/>
      <c r="E272" s="694"/>
      <c r="F272" s="694"/>
      <c r="G272" s="694"/>
      <c r="H272" s="474"/>
      <c r="I272" s="442"/>
      <c r="J272" s="475"/>
    </row>
    <row r="273" spans="1:10" ht="12.75" customHeight="1" x14ac:dyDescent="0.2">
      <c r="A273" s="40"/>
      <c r="B273" s="695"/>
      <c r="C273" s="696"/>
      <c r="D273" s="696"/>
      <c r="E273" s="696"/>
      <c r="F273" s="696"/>
      <c r="G273" s="696"/>
      <c r="H273" s="699" t="s">
        <v>240</v>
      </c>
      <c r="I273" s="700"/>
      <c r="J273" s="701"/>
    </row>
    <row r="274" spans="1:10" ht="12.75" customHeight="1" x14ac:dyDescent="0.2">
      <c r="A274" s="40"/>
      <c r="B274" s="695"/>
      <c r="C274" s="696"/>
      <c r="D274" s="696"/>
      <c r="E274" s="696"/>
      <c r="F274" s="696"/>
      <c r="G274" s="696"/>
      <c r="H274" s="702"/>
      <c r="I274" s="703"/>
      <c r="J274" s="704"/>
    </row>
    <row r="275" spans="1:10" ht="12.75" customHeight="1" x14ac:dyDescent="0.2">
      <c r="A275" s="40"/>
      <c r="B275" s="695"/>
      <c r="C275" s="696"/>
      <c r="D275" s="696"/>
      <c r="E275" s="696"/>
      <c r="F275" s="696"/>
      <c r="G275" s="696"/>
      <c r="H275" s="702"/>
      <c r="I275" s="703"/>
      <c r="J275" s="704"/>
    </row>
    <row r="276" spans="1:10" ht="15.75" customHeight="1" x14ac:dyDescent="0.2">
      <c r="A276" s="41"/>
      <c r="B276" s="697"/>
      <c r="C276" s="698"/>
      <c r="D276" s="698"/>
      <c r="E276" s="698"/>
      <c r="F276" s="698"/>
      <c r="G276" s="698"/>
      <c r="H276" s="705"/>
      <c r="I276" s="706"/>
      <c r="J276" s="707"/>
    </row>
    <row r="277" spans="1:10" ht="12.75" customHeight="1" x14ac:dyDescent="0.2">
      <c r="A277" s="350" t="s">
        <v>929</v>
      </c>
      <c r="B277" s="693" t="s">
        <v>976</v>
      </c>
      <c r="C277" s="694"/>
      <c r="D277" s="694"/>
      <c r="E277" s="694"/>
      <c r="F277" s="694"/>
      <c r="G277" s="694"/>
      <c r="H277" s="474"/>
      <c r="I277" s="442"/>
      <c r="J277" s="475"/>
    </row>
    <row r="278" spans="1:10" ht="12.75" customHeight="1" x14ac:dyDescent="0.2">
      <c r="A278" s="40"/>
      <c r="B278" s="695"/>
      <c r="C278" s="696"/>
      <c r="D278" s="696"/>
      <c r="E278" s="696"/>
      <c r="F278" s="696"/>
      <c r="G278" s="696"/>
      <c r="H278" s="699" t="s">
        <v>240</v>
      </c>
      <c r="I278" s="700"/>
      <c r="J278" s="701"/>
    </row>
    <row r="279" spans="1:10" ht="12.75" customHeight="1" x14ac:dyDescent="0.2">
      <c r="A279" s="40"/>
      <c r="B279" s="695"/>
      <c r="C279" s="696"/>
      <c r="D279" s="696"/>
      <c r="E279" s="696"/>
      <c r="F279" s="696"/>
      <c r="G279" s="696"/>
      <c r="H279" s="702"/>
      <c r="I279" s="703"/>
      <c r="J279" s="704"/>
    </row>
    <row r="280" spans="1:10" ht="12.75" customHeight="1" x14ac:dyDescent="0.2">
      <c r="A280" s="41"/>
      <c r="B280" s="697"/>
      <c r="C280" s="698"/>
      <c r="D280" s="698"/>
      <c r="E280" s="698"/>
      <c r="F280" s="698"/>
      <c r="G280" s="698"/>
      <c r="H280" s="705"/>
      <c r="I280" s="706"/>
      <c r="J280" s="707"/>
    </row>
    <row r="281" spans="1:10" ht="12.75" customHeight="1" x14ac:dyDescent="0.2">
      <c r="A281" s="350" t="s">
        <v>935</v>
      </c>
      <c r="B281" s="693" t="s">
        <v>977</v>
      </c>
      <c r="C281" s="694"/>
      <c r="D281" s="694"/>
      <c r="E281" s="694"/>
      <c r="F281" s="694"/>
      <c r="G281" s="694"/>
      <c r="H281" s="474"/>
      <c r="I281" s="442"/>
      <c r="J281" s="475"/>
    </row>
    <row r="282" spans="1:10" ht="12.75" customHeight="1" x14ac:dyDescent="0.2">
      <c r="A282" s="40"/>
      <c r="B282" s="695"/>
      <c r="C282" s="696"/>
      <c r="D282" s="696"/>
      <c r="E282" s="696"/>
      <c r="F282" s="696"/>
      <c r="G282" s="696"/>
      <c r="H282" s="699" t="s">
        <v>240</v>
      </c>
      <c r="I282" s="700"/>
      <c r="J282" s="701"/>
    </row>
    <row r="283" spans="1:10" ht="12.75" customHeight="1" x14ac:dyDescent="0.2">
      <c r="A283" s="40"/>
      <c r="B283" s="695"/>
      <c r="C283" s="696"/>
      <c r="D283" s="696"/>
      <c r="E283" s="696"/>
      <c r="F283" s="696"/>
      <c r="G283" s="696"/>
      <c r="H283" s="702"/>
      <c r="I283" s="703"/>
      <c r="J283" s="704"/>
    </row>
    <row r="284" spans="1:10" ht="12.75" customHeight="1" x14ac:dyDescent="0.2">
      <c r="A284" s="41"/>
      <c r="B284" s="697"/>
      <c r="C284" s="698"/>
      <c r="D284" s="698"/>
      <c r="E284" s="698"/>
      <c r="F284" s="698"/>
      <c r="G284" s="698"/>
      <c r="H284" s="705"/>
      <c r="I284" s="706"/>
      <c r="J284" s="707"/>
    </row>
    <row r="285" spans="1:10" ht="12.75" customHeight="1" x14ac:dyDescent="0.2">
      <c r="A285" s="350" t="s">
        <v>938</v>
      </c>
      <c r="B285" s="693" t="s">
        <v>983</v>
      </c>
      <c r="C285" s="694"/>
      <c r="D285" s="694"/>
      <c r="E285" s="694"/>
      <c r="F285" s="694"/>
      <c r="G285" s="694"/>
      <c r="H285" s="474"/>
      <c r="I285" s="442"/>
      <c r="J285" s="475"/>
    </row>
    <row r="286" spans="1:10" ht="12.75" customHeight="1" x14ac:dyDescent="0.2">
      <c r="A286" s="40"/>
      <c r="B286" s="695"/>
      <c r="C286" s="696"/>
      <c r="D286" s="696"/>
      <c r="E286" s="696"/>
      <c r="F286" s="696"/>
      <c r="G286" s="696"/>
      <c r="H286" s="699" t="s">
        <v>240</v>
      </c>
      <c r="I286" s="700"/>
      <c r="J286" s="701"/>
    </row>
    <row r="287" spans="1:10" s="468" customFormat="1" ht="12.75" customHeight="1" x14ac:dyDescent="0.2">
      <c r="A287" s="40"/>
      <c r="B287" s="695"/>
      <c r="C287" s="696"/>
      <c r="D287" s="696"/>
      <c r="E287" s="696"/>
      <c r="F287" s="696"/>
      <c r="G287" s="696"/>
      <c r="H287" s="702"/>
      <c r="I287" s="703"/>
      <c r="J287" s="704"/>
    </row>
    <row r="288" spans="1:10" ht="12.75" customHeight="1" x14ac:dyDescent="0.2">
      <c r="A288" s="41"/>
      <c r="B288" s="697"/>
      <c r="C288" s="698"/>
      <c r="D288" s="698"/>
      <c r="E288" s="698"/>
      <c r="F288" s="698"/>
      <c r="G288" s="698"/>
      <c r="H288" s="705"/>
      <c r="I288" s="706"/>
      <c r="J288" s="707"/>
    </row>
    <row r="289" spans="1:11" s="36" customFormat="1" x14ac:dyDescent="0.2">
      <c r="A289" s="43">
        <v>6.2</v>
      </c>
      <c r="B289" s="690" t="s">
        <v>930</v>
      </c>
      <c r="C289" s="691"/>
      <c r="D289" s="691"/>
      <c r="E289" s="691"/>
      <c r="F289" s="691"/>
      <c r="G289" s="691"/>
      <c r="H289" s="691"/>
      <c r="I289" s="691"/>
      <c r="J289" s="692"/>
    </row>
    <row r="290" spans="1:11" ht="12.75" customHeight="1" x14ac:dyDescent="0.2">
      <c r="A290" s="350" t="s">
        <v>932</v>
      </c>
      <c r="B290" s="693" t="s">
        <v>982</v>
      </c>
      <c r="C290" s="694"/>
      <c r="D290" s="694"/>
      <c r="E290" s="694"/>
      <c r="F290" s="694"/>
      <c r="G290" s="694"/>
      <c r="H290" s="474"/>
      <c r="I290" s="442"/>
      <c r="J290" s="475"/>
    </row>
    <row r="291" spans="1:11" ht="15.75" customHeight="1" x14ac:dyDescent="0.2">
      <c r="A291" s="41"/>
      <c r="B291" s="697"/>
      <c r="C291" s="698"/>
      <c r="D291" s="698"/>
      <c r="E291" s="698"/>
      <c r="F291" s="698"/>
      <c r="G291" s="698"/>
      <c r="H291" s="705" t="s">
        <v>240</v>
      </c>
      <c r="I291" s="706"/>
      <c r="J291" s="707"/>
    </row>
    <row r="292" spans="1:11" s="36" customFormat="1" x14ac:dyDescent="0.2">
      <c r="A292" s="43">
        <v>6.4</v>
      </c>
      <c r="B292" s="690" t="s">
        <v>260</v>
      </c>
      <c r="C292" s="691"/>
      <c r="D292" s="691"/>
      <c r="E292" s="691"/>
      <c r="F292" s="691"/>
      <c r="G292" s="691"/>
      <c r="H292" s="691"/>
      <c r="I292" s="691"/>
      <c r="J292" s="692"/>
    </row>
    <row r="293" spans="1:11" s="465" customFormat="1" ht="12.75" customHeight="1" x14ac:dyDescent="0.2">
      <c r="A293" s="350" t="s">
        <v>978</v>
      </c>
      <c r="B293" s="693" t="s">
        <v>979</v>
      </c>
      <c r="C293" s="694"/>
      <c r="D293" s="694"/>
      <c r="E293" s="694"/>
      <c r="F293" s="694"/>
      <c r="G293" s="694"/>
      <c r="H293" s="474"/>
      <c r="I293" s="442"/>
      <c r="J293" s="475"/>
    </row>
    <row r="294" spans="1:11" s="465" customFormat="1" ht="12.75" customHeight="1" x14ac:dyDescent="0.2">
      <c r="A294" s="40"/>
      <c r="B294" s="695"/>
      <c r="C294" s="696"/>
      <c r="D294" s="696"/>
      <c r="E294" s="696"/>
      <c r="F294" s="696"/>
      <c r="G294" s="696"/>
      <c r="H294" s="699" t="s">
        <v>240</v>
      </c>
      <c r="I294" s="700"/>
      <c r="J294" s="701"/>
    </row>
    <row r="295" spans="1:11" s="465" customFormat="1" ht="12.75" customHeight="1" x14ac:dyDescent="0.2">
      <c r="A295" s="41"/>
      <c r="B295" s="697"/>
      <c r="C295" s="698"/>
      <c r="D295" s="698"/>
      <c r="E295" s="698"/>
      <c r="F295" s="698"/>
      <c r="G295" s="698"/>
      <c r="H295" s="705"/>
      <c r="I295" s="706"/>
      <c r="J295" s="707"/>
    </row>
    <row r="296" spans="1:11" s="468" customFormat="1" ht="12.75" customHeight="1" x14ac:dyDescent="0.2">
      <c r="A296" s="350" t="s">
        <v>1015</v>
      </c>
      <c r="B296" s="693" t="s">
        <v>1022</v>
      </c>
      <c r="C296" s="694"/>
      <c r="D296" s="694"/>
      <c r="E296" s="694"/>
      <c r="F296" s="694"/>
      <c r="G296" s="694"/>
      <c r="H296" s="474"/>
      <c r="I296" s="442"/>
      <c r="J296" s="475"/>
    </row>
    <row r="297" spans="1:11" s="468" customFormat="1" ht="12.75" customHeight="1" x14ac:dyDescent="0.2">
      <c r="A297" s="40"/>
      <c r="B297" s="695"/>
      <c r="C297" s="696"/>
      <c r="D297" s="696"/>
      <c r="E297" s="696"/>
      <c r="F297" s="696"/>
      <c r="G297" s="696"/>
      <c r="H297" s="699" t="s">
        <v>1016</v>
      </c>
      <c r="I297" s="700"/>
      <c r="J297" s="701"/>
    </row>
    <row r="298" spans="1:11" s="468" customFormat="1" ht="12.75" customHeight="1" x14ac:dyDescent="0.2">
      <c r="A298" s="40"/>
      <c r="B298" s="695"/>
      <c r="C298" s="696"/>
      <c r="D298" s="696"/>
      <c r="E298" s="696"/>
      <c r="F298" s="696"/>
      <c r="G298" s="696"/>
      <c r="H298" s="702"/>
      <c r="I298" s="703"/>
      <c r="J298" s="704"/>
    </row>
    <row r="299" spans="1:11" s="468" customFormat="1" ht="12.75" customHeight="1" x14ac:dyDescent="0.2">
      <c r="A299" s="41"/>
      <c r="B299" s="697"/>
      <c r="C299" s="698"/>
      <c r="D299" s="698"/>
      <c r="E299" s="698"/>
      <c r="F299" s="698"/>
      <c r="G299" s="698"/>
      <c r="H299" s="705"/>
      <c r="I299" s="706"/>
      <c r="J299" s="707"/>
    </row>
    <row r="300" spans="1:11" s="36" customFormat="1" x14ac:dyDescent="0.2">
      <c r="A300" s="43">
        <v>9.4</v>
      </c>
      <c r="B300" s="690" t="s">
        <v>70</v>
      </c>
      <c r="C300" s="691"/>
      <c r="D300" s="691"/>
      <c r="E300" s="691"/>
      <c r="F300" s="691"/>
      <c r="G300" s="691"/>
      <c r="H300" s="691"/>
      <c r="I300" s="691"/>
      <c r="J300" s="692"/>
    </row>
    <row r="301" spans="1:11" s="403" customFormat="1" ht="12.75" customHeight="1" x14ac:dyDescent="0.2">
      <c r="A301" s="350" t="s">
        <v>1017</v>
      </c>
      <c r="B301" s="720" t="s">
        <v>956</v>
      </c>
      <c r="C301" s="694"/>
      <c r="D301" s="694"/>
      <c r="E301" s="694"/>
      <c r="F301" s="694"/>
      <c r="G301" s="694"/>
      <c r="H301" s="474"/>
      <c r="I301" s="442"/>
      <c r="J301" s="475"/>
      <c r="K301" s="454"/>
    </row>
    <row r="302" spans="1:11" ht="12.75" customHeight="1" x14ac:dyDescent="0.2">
      <c r="A302" s="40"/>
      <c r="B302" s="695"/>
      <c r="C302" s="696"/>
      <c r="D302" s="696"/>
      <c r="E302" s="696"/>
      <c r="F302" s="696"/>
      <c r="G302" s="696"/>
      <c r="H302" s="699" t="s">
        <v>943</v>
      </c>
      <c r="I302" s="700"/>
      <c r="J302" s="701"/>
    </row>
    <row r="303" spans="1:11" s="403" customFormat="1" ht="12.75" customHeight="1" x14ac:dyDescent="0.2">
      <c r="A303" s="41"/>
      <c r="B303" s="698"/>
      <c r="C303" s="698"/>
      <c r="D303" s="698"/>
      <c r="E303" s="698"/>
      <c r="F303" s="698"/>
      <c r="G303" s="698"/>
      <c r="H303" s="705"/>
      <c r="I303" s="706"/>
      <c r="J303" s="707"/>
      <c r="K303" s="454"/>
    </row>
    <row r="304" spans="1:11" s="36" customFormat="1" x14ac:dyDescent="0.2">
      <c r="A304" s="43">
        <v>9.5</v>
      </c>
      <c r="B304" s="690" t="s">
        <v>71</v>
      </c>
      <c r="C304" s="691"/>
      <c r="D304" s="691"/>
      <c r="E304" s="691"/>
      <c r="F304" s="691"/>
      <c r="G304" s="691"/>
      <c r="H304" s="691"/>
      <c r="I304" s="691"/>
      <c r="J304" s="692"/>
    </row>
    <row r="305" spans="1:10" s="468" customFormat="1" ht="12.75" customHeight="1" x14ac:dyDescent="0.2">
      <c r="A305" s="350" t="s">
        <v>1023</v>
      </c>
      <c r="B305" s="720" t="s">
        <v>1027</v>
      </c>
      <c r="C305" s="694"/>
      <c r="D305" s="694"/>
      <c r="E305" s="694"/>
      <c r="F305" s="694"/>
      <c r="G305" s="694"/>
      <c r="H305" s="474"/>
      <c r="I305" s="442"/>
      <c r="J305" s="475"/>
    </row>
    <row r="306" spans="1:10" s="468" customFormat="1" ht="15.75" customHeight="1" x14ac:dyDescent="0.2">
      <c r="A306" s="41"/>
      <c r="B306" s="698"/>
      <c r="C306" s="698"/>
      <c r="D306" s="698"/>
      <c r="E306" s="698"/>
      <c r="F306" s="698"/>
      <c r="G306" s="698"/>
      <c r="H306" s="705"/>
      <c r="I306" s="706"/>
      <c r="J306" s="707"/>
    </row>
    <row r="307" spans="1:10" s="468" customFormat="1" ht="12.75" customHeight="1" x14ac:dyDescent="0.2">
      <c r="A307" s="350" t="s">
        <v>1024</v>
      </c>
      <c r="B307" s="720" t="s">
        <v>77</v>
      </c>
      <c r="C307" s="694"/>
      <c r="D307" s="694"/>
      <c r="E307" s="694"/>
      <c r="F307" s="694"/>
      <c r="G307" s="694"/>
      <c r="H307" s="474"/>
      <c r="I307" s="442"/>
      <c r="J307" s="475"/>
    </row>
    <row r="308" spans="1:10" s="468" customFormat="1" ht="12.75" customHeight="1" x14ac:dyDescent="0.2">
      <c r="A308" s="40"/>
      <c r="B308" s="695"/>
      <c r="C308" s="696"/>
      <c r="D308" s="696"/>
      <c r="E308" s="696"/>
      <c r="F308" s="696"/>
      <c r="G308" s="696"/>
      <c r="H308" s="699" t="s">
        <v>943</v>
      </c>
      <c r="I308" s="700"/>
      <c r="J308" s="701"/>
    </row>
    <row r="309" spans="1:10" s="468" customFormat="1" ht="12.75" customHeight="1" x14ac:dyDescent="0.2">
      <c r="A309" s="41"/>
      <c r="B309" s="698"/>
      <c r="C309" s="698"/>
      <c r="D309" s="698"/>
      <c r="E309" s="698"/>
      <c r="F309" s="698"/>
      <c r="G309" s="698"/>
      <c r="H309" s="705"/>
      <c r="I309" s="706"/>
      <c r="J309" s="707"/>
    </row>
    <row r="310" spans="1:10" s="465" customFormat="1" ht="12.75" customHeight="1" x14ac:dyDescent="0.2">
      <c r="A310" s="350" t="s">
        <v>1025</v>
      </c>
      <c r="B310" s="693" t="s">
        <v>1026</v>
      </c>
      <c r="C310" s="694"/>
      <c r="D310" s="694"/>
      <c r="E310" s="694"/>
      <c r="F310" s="694"/>
      <c r="G310" s="694"/>
      <c r="H310" s="474"/>
      <c r="I310" s="442"/>
      <c r="J310" s="475"/>
    </row>
    <row r="311" spans="1:10" s="465" customFormat="1" ht="12.75" customHeight="1" x14ac:dyDescent="0.2">
      <c r="A311" s="40"/>
      <c r="B311" s="695"/>
      <c r="C311" s="696"/>
      <c r="D311" s="696"/>
      <c r="E311" s="696"/>
      <c r="F311" s="696"/>
      <c r="G311" s="696"/>
      <c r="H311" s="699" t="s">
        <v>240</v>
      </c>
      <c r="I311" s="700"/>
      <c r="J311" s="701"/>
    </row>
    <row r="312" spans="1:10" s="468" customFormat="1" ht="12.75" customHeight="1" x14ac:dyDescent="0.2">
      <c r="A312" s="40"/>
      <c r="B312" s="695"/>
      <c r="C312" s="696"/>
      <c r="D312" s="696"/>
      <c r="E312" s="696"/>
      <c r="F312" s="696"/>
      <c r="G312" s="696"/>
      <c r="H312" s="702"/>
      <c r="I312" s="703"/>
      <c r="J312" s="704"/>
    </row>
    <row r="313" spans="1:10" s="465" customFormat="1" ht="12.75" customHeight="1" x14ac:dyDescent="0.2">
      <c r="A313" s="41"/>
      <c r="B313" s="697"/>
      <c r="C313" s="698"/>
      <c r="D313" s="698"/>
      <c r="E313" s="698"/>
      <c r="F313" s="698"/>
      <c r="G313" s="698"/>
      <c r="H313" s="705"/>
      <c r="I313" s="706"/>
      <c r="J313" s="707"/>
    </row>
  </sheetData>
  <sheetProtection sheet="1" objects="1" scenarios="1" selectLockedCells="1"/>
  <mergeCells count="108">
    <mergeCell ref="B305:G306"/>
    <mergeCell ref="H306:J306"/>
    <mergeCell ref="B307:G309"/>
    <mergeCell ref="H308:J309"/>
    <mergeCell ref="B304:J304"/>
    <mergeCell ref="A6:J6"/>
    <mergeCell ref="A125:J125"/>
    <mergeCell ref="A252:J252"/>
    <mergeCell ref="B267:G270"/>
    <mergeCell ref="H268:J270"/>
    <mergeCell ref="H302:J303"/>
    <mergeCell ref="H175:J178"/>
    <mergeCell ref="B174:G178"/>
    <mergeCell ref="B159:G162"/>
    <mergeCell ref="H160:J162"/>
    <mergeCell ref="I166:J166"/>
    <mergeCell ref="I167:J167"/>
    <mergeCell ref="B150:G153"/>
    <mergeCell ref="B147:G148"/>
    <mergeCell ref="H148:I148"/>
    <mergeCell ref="B134:G139"/>
    <mergeCell ref="B260:G265"/>
    <mergeCell ref="H261:J265"/>
    <mergeCell ref="B179:G183"/>
    <mergeCell ref="H180:J183"/>
    <mergeCell ref="B266:J266"/>
    <mergeCell ref="B301:G303"/>
    <mergeCell ref="B253:G258"/>
    <mergeCell ref="H254:J258"/>
    <mergeCell ref="B11:G12"/>
    <mergeCell ref="B7:G10"/>
    <mergeCell ref="H8:I8"/>
    <mergeCell ref="H9:I9"/>
    <mergeCell ref="B131:G132"/>
    <mergeCell ref="B126:G130"/>
    <mergeCell ref="H127:H128"/>
    <mergeCell ref="I127:I128"/>
    <mergeCell ref="B22:G27"/>
    <mergeCell ref="H25:J27"/>
    <mergeCell ref="J23:J24"/>
    <mergeCell ref="H10:I10"/>
    <mergeCell ref="H11:I11"/>
    <mergeCell ref="H12:I12"/>
    <mergeCell ref="B13:J13"/>
    <mergeCell ref="B21:J21"/>
    <mergeCell ref="J127:J128"/>
    <mergeCell ref="H31:J32"/>
    <mergeCell ref="B28:G32"/>
    <mergeCell ref="B167:G168"/>
    <mergeCell ref="I164:J164"/>
    <mergeCell ref="I165:J165"/>
    <mergeCell ref="J29:J30"/>
    <mergeCell ref="B41:G42"/>
    <mergeCell ref="B33:J33"/>
    <mergeCell ref="B34:J34"/>
    <mergeCell ref="B35:G40"/>
    <mergeCell ref="B14:G18"/>
    <mergeCell ref="B19:G20"/>
    <mergeCell ref="B43:G48"/>
    <mergeCell ref="B49:G50"/>
    <mergeCell ref="B293:G295"/>
    <mergeCell ref="H294:J295"/>
    <mergeCell ref="B292:J292"/>
    <mergeCell ref="B52:G56"/>
    <mergeCell ref="B51:J51"/>
    <mergeCell ref="H53:H54"/>
    <mergeCell ref="J53:J54"/>
    <mergeCell ref="H20:I20"/>
    <mergeCell ref="H42:I42"/>
    <mergeCell ref="H50:I50"/>
    <mergeCell ref="I53:I54"/>
    <mergeCell ref="H273:J276"/>
    <mergeCell ref="H171:J172"/>
    <mergeCell ref="B170:G172"/>
    <mergeCell ref="B154:G155"/>
    <mergeCell ref="B156:G158"/>
    <mergeCell ref="H157:J158"/>
    <mergeCell ref="H155:I155"/>
    <mergeCell ref="B169:J169"/>
    <mergeCell ref="H58:I58"/>
    <mergeCell ref="H132:I132"/>
    <mergeCell ref="H168:I168"/>
    <mergeCell ref="B173:J173"/>
    <mergeCell ref="B163:G166"/>
    <mergeCell ref="B300:J300"/>
    <mergeCell ref="B310:G313"/>
    <mergeCell ref="H311:J313"/>
    <mergeCell ref="B277:G280"/>
    <mergeCell ref="H278:J280"/>
    <mergeCell ref="B57:G58"/>
    <mergeCell ref="B281:G284"/>
    <mergeCell ref="H282:J284"/>
    <mergeCell ref="B285:G288"/>
    <mergeCell ref="H286:J288"/>
    <mergeCell ref="B290:G291"/>
    <mergeCell ref="H291:J291"/>
    <mergeCell ref="B289:J289"/>
    <mergeCell ref="B271:J271"/>
    <mergeCell ref="A62:J92"/>
    <mergeCell ref="B296:G299"/>
    <mergeCell ref="H297:J299"/>
    <mergeCell ref="B133:J133"/>
    <mergeCell ref="B149:J149"/>
    <mergeCell ref="B140:G141"/>
    <mergeCell ref="H141:I141"/>
    <mergeCell ref="B142:G146"/>
    <mergeCell ref="B272:G276"/>
    <mergeCell ref="A189:J219"/>
  </mergeCells>
  <pageMargins left="0.78740157480314965" right="0.39370078740157483" top="0.59055118110236227" bottom="0.59055118110236227" header="0.39370078740157483" footer="0.39370078740157483"/>
  <pageSetup paperSize="9" scale="94" orientation="portrait" r:id="rId1"/>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649" r:id="rId4" name="Check Box 209">
              <controlPr locked="0" defaultSize="0" autoFill="0" autoLine="0" autoPict="0">
                <anchor moveWithCells="1">
                  <from>
                    <xdr:col>7</xdr:col>
                    <xdr:colOff>314325</xdr:colOff>
                    <xdr:row>5</xdr:row>
                    <xdr:rowOff>123825</xdr:rowOff>
                  </from>
                  <to>
                    <xdr:col>8</xdr:col>
                    <xdr:colOff>276225</xdr:colOff>
                    <xdr:row>6</xdr:row>
                    <xdr:rowOff>85725</xdr:rowOff>
                  </to>
                </anchor>
              </controlPr>
            </control>
          </mc:Choice>
        </mc:AlternateContent>
        <mc:AlternateContent xmlns:mc="http://schemas.openxmlformats.org/markup-compatibility/2006">
          <mc:Choice Requires="x14">
            <control shapeId="61650" r:id="rId5" name="Check Box 210">
              <controlPr locked="0" defaultSize="0" autoFill="0" autoLine="0" autoPict="0">
                <anchor moveWithCells="1">
                  <from>
                    <xdr:col>8</xdr:col>
                    <xdr:colOff>276225</xdr:colOff>
                    <xdr:row>5</xdr:row>
                    <xdr:rowOff>123825</xdr:rowOff>
                  </from>
                  <to>
                    <xdr:col>9</xdr:col>
                    <xdr:colOff>228600</xdr:colOff>
                    <xdr:row>6</xdr:row>
                    <xdr:rowOff>85725</xdr:rowOff>
                  </to>
                </anchor>
              </controlPr>
            </control>
          </mc:Choice>
        </mc:AlternateContent>
        <mc:AlternateContent xmlns:mc="http://schemas.openxmlformats.org/markup-compatibility/2006">
          <mc:Choice Requires="x14">
            <control shapeId="61651" r:id="rId6" name="Check Box 211">
              <controlPr locked="0" defaultSize="0" autoFill="0" autoLine="0" autoPict="0">
                <anchor moveWithCells="1">
                  <from>
                    <xdr:col>7</xdr:col>
                    <xdr:colOff>314325</xdr:colOff>
                    <xdr:row>12</xdr:row>
                    <xdr:rowOff>38100</xdr:rowOff>
                  </from>
                  <to>
                    <xdr:col>8</xdr:col>
                    <xdr:colOff>276225</xdr:colOff>
                    <xdr:row>13</xdr:row>
                    <xdr:rowOff>9525</xdr:rowOff>
                  </to>
                </anchor>
              </controlPr>
            </control>
          </mc:Choice>
        </mc:AlternateContent>
        <mc:AlternateContent xmlns:mc="http://schemas.openxmlformats.org/markup-compatibility/2006">
          <mc:Choice Requires="x14">
            <control shapeId="61652" r:id="rId7" name="Check Box 212">
              <controlPr locked="0" defaultSize="0" autoFill="0" autoLine="0" autoPict="0">
                <anchor moveWithCells="1">
                  <from>
                    <xdr:col>8</xdr:col>
                    <xdr:colOff>276225</xdr:colOff>
                    <xdr:row>12</xdr:row>
                    <xdr:rowOff>38100</xdr:rowOff>
                  </from>
                  <to>
                    <xdr:col>9</xdr:col>
                    <xdr:colOff>228600</xdr:colOff>
                    <xdr:row>13</xdr:row>
                    <xdr:rowOff>9525</xdr:rowOff>
                  </to>
                </anchor>
              </controlPr>
            </control>
          </mc:Choice>
        </mc:AlternateContent>
        <mc:AlternateContent xmlns:mc="http://schemas.openxmlformats.org/markup-compatibility/2006">
          <mc:Choice Requires="x14">
            <control shapeId="61656" r:id="rId8" name="Check Box 216">
              <controlPr locked="0" defaultSize="0" autoFill="0" autoLine="0" autoPict="0">
                <anchor moveWithCells="1">
                  <from>
                    <xdr:col>7</xdr:col>
                    <xdr:colOff>314325</xdr:colOff>
                    <xdr:row>19</xdr:row>
                    <xdr:rowOff>95250</xdr:rowOff>
                  </from>
                  <to>
                    <xdr:col>8</xdr:col>
                    <xdr:colOff>276225</xdr:colOff>
                    <xdr:row>20</xdr:row>
                    <xdr:rowOff>95250</xdr:rowOff>
                  </to>
                </anchor>
              </controlPr>
            </control>
          </mc:Choice>
        </mc:AlternateContent>
        <mc:AlternateContent xmlns:mc="http://schemas.openxmlformats.org/markup-compatibility/2006">
          <mc:Choice Requires="x14">
            <control shapeId="61657" r:id="rId9" name="Check Box 217">
              <controlPr locked="0" defaultSize="0" autoFill="0" autoLine="0" autoPict="0">
                <anchor moveWithCells="1">
                  <from>
                    <xdr:col>8</xdr:col>
                    <xdr:colOff>276225</xdr:colOff>
                    <xdr:row>19</xdr:row>
                    <xdr:rowOff>95250</xdr:rowOff>
                  </from>
                  <to>
                    <xdr:col>9</xdr:col>
                    <xdr:colOff>228600</xdr:colOff>
                    <xdr:row>20</xdr:row>
                    <xdr:rowOff>95250</xdr:rowOff>
                  </to>
                </anchor>
              </controlPr>
            </control>
          </mc:Choice>
        </mc:AlternateContent>
        <mc:AlternateContent xmlns:mc="http://schemas.openxmlformats.org/markup-compatibility/2006">
          <mc:Choice Requires="x14">
            <control shapeId="61658" r:id="rId10" name="Check Box 218">
              <controlPr locked="0" defaultSize="0" autoFill="0" autoLine="0" autoPict="0">
                <anchor moveWithCells="1">
                  <from>
                    <xdr:col>7</xdr:col>
                    <xdr:colOff>314325</xdr:colOff>
                    <xdr:row>25</xdr:row>
                    <xdr:rowOff>76200</xdr:rowOff>
                  </from>
                  <to>
                    <xdr:col>8</xdr:col>
                    <xdr:colOff>276225</xdr:colOff>
                    <xdr:row>26</xdr:row>
                    <xdr:rowOff>28575</xdr:rowOff>
                  </to>
                </anchor>
              </controlPr>
            </control>
          </mc:Choice>
        </mc:AlternateContent>
        <mc:AlternateContent xmlns:mc="http://schemas.openxmlformats.org/markup-compatibility/2006">
          <mc:Choice Requires="x14">
            <control shapeId="61659" r:id="rId11" name="Check Box 219">
              <controlPr locked="0" defaultSize="0" autoFill="0" autoLine="0" autoPict="0">
                <anchor moveWithCells="1">
                  <from>
                    <xdr:col>8</xdr:col>
                    <xdr:colOff>276225</xdr:colOff>
                    <xdr:row>25</xdr:row>
                    <xdr:rowOff>76200</xdr:rowOff>
                  </from>
                  <to>
                    <xdr:col>9</xdr:col>
                    <xdr:colOff>228600</xdr:colOff>
                    <xdr:row>26</xdr:row>
                    <xdr:rowOff>28575</xdr:rowOff>
                  </to>
                </anchor>
              </controlPr>
            </control>
          </mc:Choice>
        </mc:AlternateContent>
        <mc:AlternateContent xmlns:mc="http://schemas.openxmlformats.org/markup-compatibility/2006">
          <mc:Choice Requires="x14">
            <control shapeId="61660" r:id="rId12" name="Check Box 220">
              <controlPr locked="0" defaultSize="0" autoFill="0" autoLine="0" autoPict="0">
                <anchor moveWithCells="1">
                  <from>
                    <xdr:col>7</xdr:col>
                    <xdr:colOff>314325</xdr:colOff>
                    <xdr:row>31</xdr:row>
                    <xdr:rowOff>123825</xdr:rowOff>
                  </from>
                  <to>
                    <xdr:col>8</xdr:col>
                    <xdr:colOff>276225</xdr:colOff>
                    <xdr:row>32</xdr:row>
                    <xdr:rowOff>114300</xdr:rowOff>
                  </to>
                </anchor>
              </controlPr>
            </control>
          </mc:Choice>
        </mc:AlternateContent>
        <mc:AlternateContent xmlns:mc="http://schemas.openxmlformats.org/markup-compatibility/2006">
          <mc:Choice Requires="x14">
            <control shapeId="61661" r:id="rId13" name="Check Box 221">
              <controlPr locked="0" defaultSize="0" autoFill="0" autoLine="0" autoPict="0">
                <anchor moveWithCells="1">
                  <from>
                    <xdr:col>8</xdr:col>
                    <xdr:colOff>276225</xdr:colOff>
                    <xdr:row>31</xdr:row>
                    <xdr:rowOff>123825</xdr:rowOff>
                  </from>
                  <to>
                    <xdr:col>9</xdr:col>
                    <xdr:colOff>228600</xdr:colOff>
                    <xdr:row>32</xdr:row>
                    <xdr:rowOff>114300</xdr:rowOff>
                  </to>
                </anchor>
              </controlPr>
            </control>
          </mc:Choice>
        </mc:AlternateContent>
        <mc:AlternateContent xmlns:mc="http://schemas.openxmlformats.org/markup-compatibility/2006">
          <mc:Choice Requires="x14">
            <control shapeId="61662" r:id="rId14" name="Check Box 222">
              <controlPr locked="0" defaultSize="0" autoFill="0" autoLine="0" autoPict="0">
                <anchor moveWithCells="1">
                  <from>
                    <xdr:col>7</xdr:col>
                    <xdr:colOff>314325</xdr:colOff>
                    <xdr:row>47</xdr:row>
                    <xdr:rowOff>190500</xdr:rowOff>
                  </from>
                  <to>
                    <xdr:col>8</xdr:col>
                    <xdr:colOff>276225</xdr:colOff>
                    <xdr:row>48</xdr:row>
                    <xdr:rowOff>142875</xdr:rowOff>
                  </to>
                </anchor>
              </controlPr>
            </control>
          </mc:Choice>
        </mc:AlternateContent>
        <mc:AlternateContent xmlns:mc="http://schemas.openxmlformats.org/markup-compatibility/2006">
          <mc:Choice Requires="x14">
            <control shapeId="61663" r:id="rId15" name="Check Box 223">
              <controlPr locked="0" defaultSize="0" autoFill="0" autoLine="0" autoPict="0">
                <anchor moveWithCells="1">
                  <from>
                    <xdr:col>8</xdr:col>
                    <xdr:colOff>276225</xdr:colOff>
                    <xdr:row>47</xdr:row>
                    <xdr:rowOff>190500</xdr:rowOff>
                  </from>
                  <to>
                    <xdr:col>9</xdr:col>
                    <xdr:colOff>228600</xdr:colOff>
                    <xdr:row>48</xdr:row>
                    <xdr:rowOff>142875</xdr:rowOff>
                  </to>
                </anchor>
              </controlPr>
            </control>
          </mc:Choice>
        </mc:AlternateContent>
        <mc:AlternateContent xmlns:mc="http://schemas.openxmlformats.org/markup-compatibility/2006">
          <mc:Choice Requires="x14">
            <control shapeId="61664" r:id="rId16" name="Check Box 224">
              <controlPr locked="0" defaultSize="0" autoFill="0" autoLine="0" autoPict="0">
                <anchor moveWithCells="1">
                  <from>
                    <xdr:col>7</xdr:col>
                    <xdr:colOff>314325</xdr:colOff>
                    <xdr:row>125</xdr:row>
                    <xdr:rowOff>19050</xdr:rowOff>
                  </from>
                  <to>
                    <xdr:col>8</xdr:col>
                    <xdr:colOff>276225</xdr:colOff>
                    <xdr:row>126</xdr:row>
                    <xdr:rowOff>9525</xdr:rowOff>
                  </to>
                </anchor>
              </controlPr>
            </control>
          </mc:Choice>
        </mc:AlternateContent>
        <mc:AlternateContent xmlns:mc="http://schemas.openxmlformats.org/markup-compatibility/2006">
          <mc:Choice Requires="x14">
            <control shapeId="61665" r:id="rId17" name="Check Box 225">
              <controlPr locked="0" defaultSize="0" autoFill="0" autoLine="0" autoPict="0">
                <anchor moveWithCells="1">
                  <from>
                    <xdr:col>8</xdr:col>
                    <xdr:colOff>276225</xdr:colOff>
                    <xdr:row>125</xdr:row>
                    <xdr:rowOff>19050</xdr:rowOff>
                  </from>
                  <to>
                    <xdr:col>9</xdr:col>
                    <xdr:colOff>228600</xdr:colOff>
                    <xdr:row>126</xdr:row>
                    <xdr:rowOff>9525</xdr:rowOff>
                  </to>
                </anchor>
              </controlPr>
            </control>
          </mc:Choice>
        </mc:AlternateContent>
        <mc:AlternateContent xmlns:mc="http://schemas.openxmlformats.org/markup-compatibility/2006">
          <mc:Choice Requires="x14">
            <control shapeId="61666" r:id="rId18" name="Check Box 226">
              <controlPr locked="0" defaultSize="0" autoFill="0" autoLine="0" autoPict="0">
                <anchor moveWithCells="1">
                  <from>
                    <xdr:col>7</xdr:col>
                    <xdr:colOff>314325</xdr:colOff>
                    <xdr:row>132</xdr:row>
                    <xdr:rowOff>28575</xdr:rowOff>
                  </from>
                  <to>
                    <xdr:col>8</xdr:col>
                    <xdr:colOff>276225</xdr:colOff>
                    <xdr:row>133</xdr:row>
                    <xdr:rowOff>19050</xdr:rowOff>
                  </to>
                </anchor>
              </controlPr>
            </control>
          </mc:Choice>
        </mc:AlternateContent>
        <mc:AlternateContent xmlns:mc="http://schemas.openxmlformats.org/markup-compatibility/2006">
          <mc:Choice Requires="x14">
            <control shapeId="61667" r:id="rId19" name="Check Box 227">
              <controlPr locked="0" defaultSize="0" autoFill="0" autoLine="0" autoPict="0">
                <anchor moveWithCells="1">
                  <from>
                    <xdr:col>8</xdr:col>
                    <xdr:colOff>276225</xdr:colOff>
                    <xdr:row>132</xdr:row>
                    <xdr:rowOff>28575</xdr:rowOff>
                  </from>
                  <to>
                    <xdr:col>9</xdr:col>
                    <xdr:colOff>228600</xdr:colOff>
                    <xdr:row>133</xdr:row>
                    <xdr:rowOff>19050</xdr:rowOff>
                  </to>
                </anchor>
              </controlPr>
            </control>
          </mc:Choice>
        </mc:AlternateContent>
        <mc:AlternateContent xmlns:mc="http://schemas.openxmlformats.org/markup-compatibility/2006">
          <mc:Choice Requires="x14">
            <control shapeId="61668" r:id="rId20" name="Check Box 228">
              <controlPr locked="0" defaultSize="0" autoFill="0" autoLine="0" autoPict="0">
                <anchor moveWithCells="1">
                  <from>
                    <xdr:col>7</xdr:col>
                    <xdr:colOff>314325</xdr:colOff>
                    <xdr:row>139</xdr:row>
                    <xdr:rowOff>114300</xdr:rowOff>
                  </from>
                  <to>
                    <xdr:col>8</xdr:col>
                    <xdr:colOff>276225</xdr:colOff>
                    <xdr:row>140</xdr:row>
                    <xdr:rowOff>104775</xdr:rowOff>
                  </to>
                </anchor>
              </controlPr>
            </control>
          </mc:Choice>
        </mc:AlternateContent>
        <mc:AlternateContent xmlns:mc="http://schemas.openxmlformats.org/markup-compatibility/2006">
          <mc:Choice Requires="x14">
            <control shapeId="61669" r:id="rId21" name="Check Box 229">
              <controlPr locked="0" defaultSize="0" autoFill="0" autoLine="0" autoPict="0">
                <anchor moveWithCells="1">
                  <from>
                    <xdr:col>8</xdr:col>
                    <xdr:colOff>276225</xdr:colOff>
                    <xdr:row>139</xdr:row>
                    <xdr:rowOff>114300</xdr:rowOff>
                  </from>
                  <to>
                    <xdr:col>9</xdr:col>
                    <xdr:colOff>228600</xdr:colOff>
                    <xdr:row>140</xdr:row>
                    <xdr:rowOff>104775</xdr:rowOff>
                  </to>
                </anchor>
              </controlPr>
            </control>
          </mc:Choice>
        </mc:AlternateContent>
        <mc:AlternateContent xmlns:mc="http://schemas.openxmlformats.org/markup-compatibility/2006">
          <mc:Choice Requires="x14">
            <control shapeId="61670" r:id="rId22" name="Check Box 230">
              <controlPr locked="0" defaultSize="0" autoFill="0" autoLine="0" autoPict="0">
                <anchor moveWithCells="1">
                  <from>
                    <xdr:col>7</xdr:col>
                    <xdr:colOff>314325</xdr:colOff>
                    <xdr:row>145</xdr:row>
                    <xdr:rowOff>66675</xdr:rowOff>
                  </from>
                  <to>
                    <xdr:col>8</xdr:col>
                    <xdr:colOff>276225</xdr:colOff>
                    <xdr:row>146</xdr:row>
                    <xdr:rowOff>57150</xdr:rowOff>
                  </to>
                </anchor>
              </controlPr>
            </control>
          </mc:Choice>
        </mc:AlternateContent>
        <mc:AlternateContent xmlns:mc="http://schemas.openxmlformats.org/markup-compatibility/2006">
          <mc:Choice Requires="x14">
            <control shapeId="61671" r:id="rId23" name="Check Box 231">
              <controlPr locked="0" defaultSize="0" autoFill="0" autoLine="0" autoPict="0">
                <anchor moveWithCells="1">
                  <from>
                    <xdr:col>8</xdr:col>
                    <xdr:colOff>276225</xdr:colOff>
                    <xdr:row>145</xdr:row>
                    <xdr:rowOff>66675</xdr:rowOff>
                  </from>
                  <to>
                    <xdr:col>9</xdr:col>
                    <xdr:colOff>228600</xdr:colOff>
                    <xdr:row>146</xdr:row>
                    <xdr:rowOff>57150</xdr:rowOff>
                  </to>
                </anchor>
              </controlPr>
            </control>
          </mc:Choice>
        </mc:AlternateContent>
        <mc:AlternateContent xmlns:mc="http://schemas.openxmlformats.org/markup-compatibility/2006">
          <mc:Choice Requires="x14">
            <control shapeId="61672" r:id="rId24" name="Check Box 232">
              <controlPr locked="0" defaultSize="0" autoFill="0" autoLine="0" autoPict="0">
                <anchor moveWithCells="1">
                  <from>
                    <xdr:col>7</xdr:col>
                    <xdr:colOff>314325</xdr:colOff>
                    <xdr:row>148</xdr:row>
                    <xdr:rowOff>76200</xdr:rowOff>
                  </from>
                  <to>
                    <xdr:col>8</xdr:col>
                    <xdr:colOff>276225</xdr:colOff>
                    <xdr:row>149</xdr:row>
                    <xdr:rowOff>66675</xdr:rowOff>
                  </to>
                </anchor>
              </controlPr>
            </control>
          </mc:Choice>
        </mc:AlternateContent>
        <mc:AlternateContent xmlns:mc="http://schemas.openxmlformats.org/markup-compatibility/2006">
          <mc:Choice Requires="x14">
            <control shapeId="61673" r:id="rId25" name="Check Box 233">
              <controlPr locked="0" defaultSize="0" autoFill="0" autoLine="0" autoPict="0">
                <anchor moveWithCells="1">
                  <from>
                    <xdr:col>8</xdr:col>
                    <xdr:colOff>276225</xdr:colOff>
                    <xdr:row>148</xdr:row>
                    <xdr:rowOff>76200</xdr:rowOff>
                  </from>
                  <to>
                    <xdr:col>9</xdr:col>
                    <xdr:colOff>228600</xdr:colOff>
                    <xdr:row>149</xdr:row>
                    <xdr:rowOff>66675</xdr:rowOff>
                  </to>
                </anchor>
              </controlPr>
            </control>
          </mc:Choice>
        </mc:AlternateContent>
        <mc:AlternateContent xmlns:mc="http://schemas.openxmlformats.org/markup-compatibility/2006">
          <mc:Choice Requires="x14">
            <control shapeId="61674" r:id="rId26" name="Check Box 234">
              <controlPr locked="0" defaultSize="0" autoFill="0" autoLine="0" autoPict="0">
                <anchor moveWithCells="1">
                  <from>
                    <xdr:col>7</xdr:col>
                    <xdr:colOff>314325</xdr:colOff>
                    <xdr:row>159</xdr:row>
                    <xdr:rowOff>0</xdr:rowOff>
                  </from>
                  <to>
                    <xdr:col>8</xdr:col>
                    <xdr:colOff>276225</xdr:colOff>
                    <xdr:row>159</xdr:row>
                    <xdr:rowOff>152400</xdr:rowOff>
                  </to>
                </anchor>
              </controlPr>
            </control>
          </mc:Choice>
        </mc:AlternateContent>
        <mc:AlternateContent xmlns:mc="http://schemas.openxmlformats.org/markup-compatibility/2006">
          <mc:Choice Requires="x14">
            <control shapeId="61675" r:id="rId27" name="Check Box 235">
              <controlPr locked="0" defaultSize="0" autoFill="0" autoLine="0" autoPict="0">
                <anchor moveWithCells="1">
                  <from>
                    <xdr:col>8</xdr:col>
                    <xdr:colOff>276225</xdr:colOff>
                    <xdr:row>159</xdr:row>
                    <xdr:rowOff>0</xdr:rowOff>
                  </from>
                  <to>
                    <xdr:col>9</xdr:col>
                    <xdr:colOff>228600</xdr:colOff>
                    <xdr:row>159</xdr:row>
                    <xdr:rowOff>152400</xdr:rowOff>
                  </to>
                </anchor>
              </controlPr>
            </control>
          </mc:Choice>
        </mc:AlternateContent>
        <mc:AlternateContent xmlns:mc="http://schemas.openxmlformats.org/markup-compatibility/2006">
          <mc:Choice Requires="x14">
            <control shapeId="61676" r:id="rId28" name="Check Box 236">
              <controlPr locked="0" defaultSize="0" autoFill="0" autoLine="0" autoPict="0">
                <anchor moveWithCells="1">
                  <from>
                    <xdr:col>7</xdr:col>
                    <xdr:colOff>314325</xdr:colOff>
                    <xdr:row>162</xdr:row>
                    <xdr:rowOff>85725</xdr:rowOff>
                  </from>
                  <to>
                    <xdr:col>8</xdr:col>
                    <xdr:colOff>276225</xdr:colOff>
                    <xdr:row>163</xdr:row>
                    <xdr:rowOff>76200</xdr:rowOff>
                  </to>
                </anchor>
              </controlPr>
            </control>
          </mc:Choice>
        </mc:AlternateContent>
        <mc:AlternateContent xmlns:mc="http://schemas.openxmlformats.org/markup-compatibility/2006">
          <mc:Choice Requires="x14">
            <control shapeId="61677" r:id="rId29" name="Check Box 237">
              <controlPr locked="0" defaultSize="0" autoFill="0" autoLine="0" autoPict="0">
                <anchor moveWithCells="1">
                  <from>
                    <xdr:col>8</xdr:col>
                    <xdr:colOff>276225</xdr:colOff>
                    <xdr:row>162</xdr:row>
                    <xdr:rowOff>85725</xdr:rowOff>
                  </from>
                  <to>
                    <xdr:col>9</xdr:col>
                    <xdr:colOff>228600</xdr:colOff>
                    <xdr:row>163</xdr:row>
                    <xdr:rowOff>76200</xdr:rowOff>
                  </to>
                </anchor>
              </controlPr>
            </control>
          </mc:Choice>
        </mc:AlternateContent>
        <mc:AlternateContent xmlns:mc="http://schemas.openxmlformats.org/markup-compatibility/2006">
          <mc:Choice Requires="x14">
            <control shapeId="61678" r:id="rId30" name="Check Box 238">
              <controlPr locked="0" defaultSize="0" autoFill="0" autoLine="0" autoPict="0">
                <anchor moveWithCells="1">
                  <from>
                    <xdr:col>7</xdr:col>
                    <xdr:colOff>314325</xdr:colOff>
                    <xdr:row>167</xdr:row>
                    <xdr:rowOff>0</xdr:rowOff>
                  </from>
                  <to>
                    <xdr:col>8</xdr:col>
                    <xdr:colOff>276225</xdr:colOff>
                    <xdr:row>167</xdr:row>
                    <xdr:rowOff>152400</xdr:rowOff>
                  </to>
                </anchor>
              </controlPr>
            </control>
          </mc:Choice>
        </mc:AlternateContent>
        <mc:AlternateContent xmlns:mc="http://schemas.openxmlformats.org/markup-compatibility/2006">
          <mc:Choice Requires="x14">
            <control shapeId="61679" r:id="rId31" name="Check Box 239">
              <controlPr locked="0" defaultSize="0" autoFill="0" autoLine="0" autoPict="0">
                <anchor moveWithCells="1">
                  <from>
                    <xdr:col>8</xdr:col>
                    <xdr:colOff>276225</xdr:colOff>
                    <xdr:row>167</xdr:row>
                    <xdr:rowOff>0</xdr:rowOff>
                  </from>
                  <to>
                    <xdr:col>9</xdr:col>
                    <xdr:colOff>228600</xdr:colOff>
                    <xdr:row>167</xdr:row>
                    <xdr:rowOff>152400</xdr:rowOff>
                  </to>
                </anchor>
              </controlPr>
            </control>
          </mc:Choice>
        </mc:AlternateContent>
        <mc:AlternateContent xmlns:mc="http://schemas.openxmlformats.org/markup-compatibility/2006">
          <mc:Choice Requires="x14">
            <control shapeId="61680" r:id="rId32" name="Check Box 240">
              <controlPr locked="0" defaultSize="0" autoFill="0" autoLine="0" autoPict="0">
                <anchor moveWithCells="1">
                  <from>
                    <xdr:col>7</xdr:col>
                    <xdr:colOff>314325</xdr:colOff>
                    <xdr:row>282</xdr:row>
                    <xdr:rowOff>19050</xdr:rowOff>
                  </from>
                  <to>
                    <xdr:col>8</xdr:col>
                    <xdr:colOff>276225</xdr:colOff>
                    <xdr:row>283</xdr:row>
                    <xdr:rowOff>9525</xdr:rowOff>
                  </to>
                </anchor>
              </controlPr>
            </control>
          </mc:Choice>
        </mc:AlternateContent>
        <mc:AlternateContent xmlns:mc="http://schemas.openxmlformats.org/markup-compatibility/2006">
          <mc:Choice Requires="x14">
            <control shapeId="61681" r:id="rId33" name="Check Box 241">
              <controlPr locked="0" defaultSize="0" autoFill="0" autoLine="0" autoPict="0">
                <anchor moveWithCells="1">
                  <from>
                    <xdr:col>8</xdr:col>
                    <xdr:colOff>276225</xdr:colOff>
                    <xdr:row>282</xdr:row>
                    <xdr:rowOff>19050</xdr:rowOff>
                  </from>
                  <to>
                    <xdr:col>9</xdr:col>
                    <xdr:colOff>228600</xdr:colOff>
                    <xdr:row>283</xdr:row>
                    <xdr:rowOff>9525</xdr:rowOff>
                  </to>
                </anchor>
              </controlPr>
            </control>
          </mc:Choice>
        </mc:AlternateContent>
        <mc:AlternateContent xmlns:mc="http://schemas.openxmlformats.org/markup-compatibility/2006">
          <mc:Choice Requires="x14">
            <control shapeId="61682" r:id="rId34" name="Check Box 242">
              <controlPr locked="0" defaultSize="0" autoFill="0" autoLine="0" autoPict="0">
                <anchor moveWithCells="1">
                  <from>
                    <xdr:col>7</xdr:col>
                    <xdr:colOff>314325</xdr:colOff>
                    <xdr:row>39</xdr:row>
                    <xdr:rowOff>85725</xdr:rowOff>
                  </from>
                  <to>
                    <xdr:col>8</xdr:col>
                    <xdr:colOff>276225</xdr:colOff>
                    <xdr:row>40</xdr:row>
                    <xdr:rowOff>38100</xdr:rowOff>
                  </to>
                </anchor>
              </controlPr>
            </control>
          </mc:Choice>
        </mc:AlternateContent>
        <mc:AlternateContent xmlns:mc="http://schemas.openxmlformats.org/markup-compatibility/2006">
          <mc:Choice Requires="x14">
            <control shapeId="61683" r:id="rId35" name="Check Box 243">
              <controlPr locked="0" defaultSize="0" autoFill="0" autoLine="0" autoPict="0">
                <anchor moveWithCells="1">
                  <from>
                    <xdr:col>8</xdr:col>
                    <xdr:colOff>276225</xdr:colOff>
                    <xdr:row>39</xdr:row>
                    <xdr:rowOff>85725</xdr:rowOff>
                  </from>
                  <to>
                    <xdr:col>9</xdr:col>
                    <xdr:colOff>228600</xdr:colOff>
                    <xdr:row>40</xdr:row>
                    <xdr:rowOff>38100</xdr:rowOff>
                  </to>
                </anchor>
              </controlPr>
            </control>
          </mc:Choice>
        </mc:AlternateContent>
        <mc:AlternateContent xmlns:mc="http://schemas.openxmlformats.org/markup-compatibility/2006">
          <mc:Choice Requires="x14">
            <control shapeId="61684" r:id="rId36" name="Check Box 244">
              <controlPr locked="0" defaultSize="0" autoFill="0" autoLine="0" autoPict="0">
                <anchor moveWithCells="1">
                  <from>
                    <xdr:col>7</xdr:col>
                    <xdr:colOff>314325</xdr:colOff>
                    <xdr:row>117</xdr:row>
                    <xdr:rowOff>57150</xdr:rowOff>
                  </from>
                  <to>
                    <xdr:col>8</xdr:col>
                    <xdr:colOff>276225</xdr:colOff>
                    <xdr:row>118</xdr:row>
                    <xdr:rowOff>47625</xdr:rowOff>
                  </to>
                </anchor>
              </controlPr>
            </control>
          </mc:Choice>
        </mc:AlternateContent>
        <mc:AlternateContent xmlns:mc="http://schemas.openxmlformats.org/markup-compatibility/2006">
          <mc:Choice Requires="x14">
            <control shapeId="61685" r:id="rId37" name="Check Box 245">
              <controlPr locked="0" defaultSize="0" autoFill="0" autoLine="0" autoPict="0">
                <anchor moveWithCells="1">
                  <from>
                    <xdr:col>8</xdr:col>
                    <xdr:colOff>276225</xdr:colOff>
                    <xdr:row>117</xdr:row>
                    <xdr:rowOff>57150</xdr:rowOff>
                  </from>
                  <to>
                    <xdr:col>9</xdr:col>
                    <xdr:colOff>228600</xdr:colOff>
                    <xdr:row>118</xdr:row>
                    <xdr:rowOff>47625</xdr:rowOff>
                  </to>
                </anchor>
              </controlPr>
            </control>
          </mc:Choice>
        </mc:AlternateContent>
        <mc:AlternateContent xmlns:mc="http://schemas.openxmlformats.org/markup-compatibility/2006">
          <mc:Choice Requires="x14">
            <control shapeId="61686" r:id="rId38" name="Check Box 246">
              <controlPr locked="0" defaultSize="0" autoFill="0" autoLine="0" autoPict="0">
                <anchor moveWithCells="1">
                  <from>
                    <xdr:col>7</xdr:col>
                    <xdr:colOff>314325</xdr:colOff>
                    <xdr:row>152</xdr:row>
                    <xdr:rowOff>76200</xdr:rowOff>
                  </from>
                  <to>
                    <xdr:col>8</xdr:col>
                    <xdr:colOff>276225</xdr:colOff>
                    <xdr:row>153</xdr:row>
                    <xdr:rowOff>66675</xdr:rowOff>
                  </to>
                </anchor>
              </controlPr>
            </control>
          </mc:Choice>
        </mc:AlternateContent>
        <mc:AlternateContent xmlns:mc="http://schemas.openxmlformats.org/markup-compatibility/2006">
          <mc:Choice Requires="x14">
            <control shapeId="61687" r:id="rId39" name="Check Box 247">
              <controlPr locked="0" defaultSize="0" autoFill="0" autoLine="0" autoPict="0">
                <anchor moveWithCells="1">
                  <from>
                    <xdr:col>8</xdr:col>
                    <xdr:colOff>276225</xdr:colOff>
                    <xdr:row>152</xdr:row>
                    <xdr:rowOff>76200</xdr:rowOff>
                  </from>
                  <to>
                    <xdr:col>9</xdr:col>
                    <xdr:colOff>228600</xdr:colOff>
                    <xdr:row>153</xdr:row>
                    <xdr:rowOff>66675</xdr:rowOff>
                  </to>
                </anchor>
              </controlPr>
            </control>
          </mc:Choice>
        </mc:AlternateContent>
        <mc:AlternateContent xmlns:mc="http://schemas.openxmlformats.org/markup-compatibility/2006">
          <mc:Choice Requires="x14">
            <control shapeId="61691" r:id="rId40" name="Check Box 251">
              <controlPr locked="0" defaultSize="0" autoFill="0" autoLine="0" autoPict="0">
                <anchor moveWithCells="1">
                  <from>
                    <xdr:col>7</xdr:col>
                    <xdr:colOff>314325</xdr:colOff>
                    <xdr:row>243</xdr:row>
                    <xdr:rowOff>104775</xdr:rowOff>
                  </from>
                  <to>
                    <xdr:col>8</xdr:col>
                    <xdr:colOff>276225</xdr:colOff>
                    <xdr:row>244</xdr:row>
                    <xdr:rowOff>95250</xdr:rowOff>
                  </to>
                </anchor>
              </controlPr>
            </control>
          </mc:Choice>
        </mc:AlternateContent>
        <mc:AlternateContent xmlns:mc="http://schemas.openxmlformats.org/markup-compatibility/2006">
          <mc:Choice Requires="x14">
            <control shapeId="61692" r:id="rId41" name="Check Box 252">
              <controlPr locked="0" defaultSize="0" autoFill="0" autoLine="0" autoPict="0">
                <anchor moveWithCells="1">
                  <from>
                    <xdr:col>8</xdr:col>
                    <xdr:colOff>276225</xdr:colOff>
                    <xdr:row>243</xdr:row>
                    <xdr:rowOff>104775</xdr:rowOff>
                  </from>
                  <to>
                    <xdr:col>9</xdr:col>
                    <xdr:colOff>228600</xdr:colOff>
                    <xdr:row>244</xdr:row>
                    <xdr:rowOff>95250</xdr:rowOff>
                  </to>
                </anchor>
              </controlPr>
            </control>
          </mc:Choice>
        </mc:AlternateContent>
        <mc:AlternateContent xmlns:mc="http://schemas.openxmlformats.org/markup-compatibility/2006">
          <mc:Choice Requires="x14">
            <control shapeId="61693" r:id="rId42" name="Check Box 253">
              <controlPr locked="0" defaultSize="0" autoFill="0" autoLine="0" autoPict="0">
                <anchor moveWithCells="1">
                  <from>
                    <xdr:col>7</xdr:col>
                    <xdr:colOff>314325</xdr:colOff>
                    <xdr:row>250</xdr:row>
                    <xdr:rowOff>38100</xdr:rowOff>
                  </from>
                  <to>
                    <xdr:col>8</xdr:col>
                    <xdr:colOff>276225</xdr:colOff>
                    <xdr:row>251</xdr:row>
                    <xdr:rowOff>28575</xdr:rowOff>
                  </to>
                </anchor>
              </controlPr>
            </control>
          </mc:Choice>
        </mc:AlternateContent>
        <mc:AlternateContent xmlns:mc="http://schemas.openxmlformats.org/markup-compatibility/2006">
          <mc:Choice Requires="x14">
            <control shapeId="61694" r:id="rId43" name="Check Box 254">
              <controlPr locked="0" defaultSize="0" autoFill="0" autoLine="0" autoPict="0">
                <anchor moveWithCells="1">
                  <from>
                    <xdr:col>8</xdr:col>
                    <xdr:colOff>276225</xdr:colOff>
                    <xdr:row>250</xdr:row>
                    <xdr:rowOff>38100</xdr:rowOff>
                  </from>
                  <to>
                    <xdr:col>9</xdr:col>
                    <xdr:colOff>228600</xdr:colOff>
                    <xdr:row>251</xdr:row>
                    <xdr:rowOff>28575</xdr:rowOff>
                  </to>
                </anchor>
              </controlPr>
            </control>
          </mc:Choice>
        </mc:AlternateContent>
        <mc:AlternateContent xmlns:mc="http://schemas.openxmlformats.org/markup-compatibility/2006">
          <mc:Choice Requires="x14">
            <control shapeId="61695" r:id="rId44" name="Check Box 255">
              <controlPr locked="0" defaultSize="0" autoFill="0" autoLine="0" autoPict="0">
                <anchor moveWithCells="1">
                  <from>
                    <xdr:col>7</xdr:col>
                    <xdr:colOff>314325</xdr:colOff>
                    <xdr:row>254</xdr:row>
                    <xdr:rowOff>123825</xdr:rowOff>
                  </from>
                  <to>
                    <xdr:col>8</xdr:col>
                    <xdr:colOff>276225</xdr:colOff>
                    <xdr:row>255</xdr:row>
                    <xdr:rowOff>114300</xdr:rowOff>
                  </to>
                </anchor>
              </controlPr>
            </control>
          </mc:Choice>
        </mc:AlternateContent>
        <mc:AlternateContent xmlns:mc="http://schemas.openxmlformats.org/markup-compatibility/2006">
          <mc:Choice Requires="x14">
            <control shapeId="61696" r:id="rId45" name="Check Box 256">
              <controlPr locked="0" defaultSize="0" autoFill="0" autoLine="0" autoPict="0">
                <anchor moveWithCells="1">
                  <from>
                    <xdr:col>8</xdr:col>
                    <xdr:colOff>276225</xdr:colOff>
                    <xdr:row>254</xdr:row>
                    <xdr:rowOff>123825</xdr:rowOff>
                  </from>
                  <to>
                    <xdr:col>9</xdr:col>
                    <xdr:colOff>228600</xdr:colOff>
                    <xdr:row>255</xdr:row>
                    <xdr:rowOff>114300</xdr:rowOff>
                  </to>
                </anchor>
              </controlPr>
            </control>
          </mc:Choice>
        </mc:AlternateContent>
        <mc:AlternateContent xmlns:mc="http://schemas.openxmlformats.org/markup-compatibility/2006">
          <mc:Choice Requires="x14">
            <control shapeId="61697" r:id="rId46" name="Check Box 257">
              <controlPr locked="0" defaultSize="0" autoFill="0" autoLine="0" autoPict="0">
                <anchor moveWithCells="1">
                  <from>
                    <xdr:col>6</xdr:col>
                    <xdr:colOff>342900</xdr:colOff>
                    <xdr:row>236</xdr:row>
                    <xdr:rowOff>142875</xdr:rowOff>
                  </from>
                  <to>
                    <xdr:col>7</xdr:col>
                    <xdr:colOff>295275</xdr:colOff>
                    <xdr:row>237</xdr:row>
                    <xdr:rowOff>133350</xdr:rowOff>
                  </to>
                </anchor>
              </controlPr>
            </control>
          </mc:Choice>
        </mc:AlternateContent>
        <mc:AlternateContent xmlns:mc="http://schemas.openxmlformats.org/markup-compatibility/2006">
          <mc:Choice Requires="x14">
            <control shapeId="61698" r:id="rId47" name="Check Box 258">
              <controlPr locked="0" defaultSize="0" autoFill="0" autoLine="0" autoPict="0">
                <anchor moveWithCells="1">
                  <from>
                    <xdr:col>7</xdr:col>
                    <xdr:colOff>314325</xdr:colOff>
                    <xdr:row>236</xdr:row>
                    <xdr:rowOff>142875</xdr:rowOff>
                  </from>
                  <to>
                    <xdr:col>8</xdr:col>
                    <xdr:colOff>276225</xdr:colOff>
                    <xdr:row>237</xdr:row>
                    <xdr:rowOff>133350</xdr:rowOff>
                  </to>
                </anchor>
              </controlPr>
            </control>
          </mc:Choice>
        </mc:AlternateContent>
        <mc:AlternateContent xmlns:mc="http://schemas.openxmlformats.org/markup-compatibility/2006">
          <mc:Choice Requires="x14">
            <control shapeId="61699" r:id="rId48" name="Check Box 259">
              <controlPr locked="0" defaultSize="0" autoFill="0" autoLine="0" autoPict="0">
                <anchor moveWithCells="1">
                  <from>
                    <xdr:col>8</xdr:col>
                    <xdr:colOff>276225</xdr:colOff>
                    <xdr:row>236</xdr:row>
                    <xdr:rowOff>142875</xdr:rowOff>
                  </from>
                  <to>
                    <xdr:col>9</xdr:col>
                    <xdr:colOff>228600</xdr:colOff>
                    <xdr:row>237</xdr:row>
                    <xdr:rowOff>133350</xdr:rowOff>
                  </to>
                </anchor>
              </controlPr>
            </control>
          </mc:Choice>
        </mc:AlternateContent>
        <mc:AlternateContent xmlns:mc="http://schemas.openxmlformats.org/markup-compatibility/2006">
          <mc:Choice Requires="x14">
            <control shapeId="61702" r:id="rId49" name="Check Box 262">
              <controlPr locked="0" defaultSize="0" autoFill="0" autoLine="0" autoPict="0">
                <anchor moveWithCells="1">
                  <from>
                    <xdr:col>7</xdr:col>
                    <xdr:colOff>314325</xdr:colOff>
                    <xdr:row>271</xdr:row>
                    <xdr:rowOff>123825</xdr:rowOff>
                  </from>
                  <to>
                    <xdr:col>8</xdr:col>
                    <xdr:colOff>276225</xdr:colOff>
                    <xdr:row>272</xdr:row>
                    <xdr:rowOff>114300</xdr:rowOff>
                  </to>
                </anchor>
              </controlPr>
            </control>
          </mc:Choice>
        </mc:AlternateContent>
        <mc:AlternateContent xmlns:mc="http://schemas.openxmlformats.org/markup-compatibility/2006">
          <mc:Choice Requires="x14">
            <control shapeId="61703" r:id="rId50" name="Check Box 263">
              <controlPr locked="0" defaultSize="0" autoFill="0" autoLine="0" autoPict="0">
                <anchor moveWithCells="1">
                  <from>
                    <xdr:col>8</xdr:col>
                    <xdr:colOff>276225</xdr:colOff>
                    <xdr:row>271</xdr:row>
                    <xdr:rowOff>123825</xdr:rowOff>
                  </from>
                  <to>
                    <xdr:col>9</xdr:col>
                    <xdr:colOff>228600</xdr:colOff>
                    <xdr:row>272</xdr:row>
                    <xdr:rowOff>114300</xdr:rowOff>
                  </to>
                </anchor>
              </controlPr>
            </control>
          </mc:Choice>
        </mc:AlternateContent>
        <mc:AlternateContent xmlns:mc="http://schemas.openxmlformats.org/markup-compatibility/2006">
          <mc:Choice Requires="x14">
            <control shapeId="61704" r:id="rId51" name="Check Box 264">
              <controlPr locked="0" defaultSize="0" autoFill="0" autoLine="0" autoPict="0">
                <anchor moveWithCells="1">
                  <from>
                    <xdr:col>6</xdr:col>
                    <xdr:colOff>342900</xdr:colOff>
                    <xdr:row>259</xdr:row>
                    <xdr:rowOff>85725</xdr:rowOff>
                  </from>
                  <to>
                    <xdr:col>7</xdr:col>
                    <xdr:colOff>295275</xdr:colOff>
                    <xdr:row>260</xdr:row>
                    <xdr:rowOff>76200</xdr:rowOff>
                  </to>
                </anchor>
              </controlPr>
            </control>
          </mc:Choice>
        </mc:AlternateContent>
        <mc:AlternateContent xmlns:mc="http://schemas.openxmlformats.org/markup-compatibility/2006">
          <mc:Choice Requires="x14">
            <control shapeId="61705" r:id="rId52" name="Check Box 265">
              <controlPr locked="0" defaultSize="0" autoFill="0" autoLine="0" autoPict="0">
                <anchor moveWithCells="1">
                  <from>
                    <xdr:col>7</xdr:col>
                    <xdr:colOff>314325</xdr:colOff>
                    <xdr:row>259</xdr:row>
                    <xdr:rowOff>85725</xdr:rowOff>
                  </from>
                  <to>
                    <xdr:col>8</xdr:col>
                    <xdr:colOff>276225</xdr:colOff>
                    <xdr:row>260</xdr:row>
                    <xdr:rowOff>76200</xdr:rowOff>
                  </to>
                </anchor>
              </controlPr>
            </control>
          </mc:Choice>
        </mc:AlternateContent>
        <mc:AlternateContent xmlns:mc="http://schemas.openxmlformats.org/markup-compatibility/2006">
          <mc:Choice Requires="x14">
            <control shapeId="61706" r:id="rId53" name="Check Box 266">
              <controlPr locked="0" defaultSize="0" autoFill="0" autoLine="0" autoPict="0">
                <anchor moveWithCells="1">
                  <from>
                    <xdr:col>8</xdr:col>
                    <xdr:colOff>276225</xdr:colOff>
                    <xdr:row>259</xdr:row>
                    <xdr:rowOff>85725</xdr:rowOff>
                  </from>
                  <to>
                    <xdr:col>9</xdr:col>
                    <xdr:colOff>228600</xdr:colOff>
                    <xdr:row>260</xdr:row>
                    <xdr:rowOff>76200</xdr:rowOff>
                  </to>
                </anchor>
              </controlPr>
            </control>
          </mc:Choice>
        </mc:AlternateContent>
        <mc:AlternateContent xmlns:mc="http://schemas.openxmlformats.org/markup-compatibility/2006">
          <mc:Choice Requires="x14">
            <control shapeId="61707" r:id="rId54" name="Check Box 267">
              <controlPr locked="0" defaultSize="0" autoFill="0" autoLine="0" autoPict="0">
                <anchor moveWithCells="1">
                  <from>
                    <xdr:col>6</xdr:col>
                    <xdr:colOff>342900</xdr:colOff>
                    <xdr:row>263</xdr:row>
                    <xdr:rowOff>47625</xdr:rowOff>
                  </from>
                  <to>
                    <xdr:col>7</xdr:col>
                    <xdr:colOff>295275</xdr:colOff>
                    <xdr:row>264</xdr:row>
                    <xdr:rowOff>38100</xdr:rowOff>
                  </to>
                </anchor>
              </controlPr>
            </control>
          </mc:Choice>
        </mc:AlternateContent>
        <mc:AlternateContent xmlns:mc="http://schemas.openxmlformats.org/markup-compatibility/2006">
          <mc:Choice Requires="x14">
            <control shapeId="61708" r:id="rId55" name="Check Box 268">
              <controlPr locked="0" defaultSize="0" autoFill="0" autoLine="0" autoPict="0">
                <anchor moveWithCells="1">
                  <from>
                    <xdr:col>7</xdr:col>
                    <xdr:colOff>314325</xdr:colOff>
                    <xdr:row>263</xdr:row>
                    <xdr:rowOff>47625</xdr:rowOff>
                  </from>
                  <to>
                    <xdr:col>8</xdr:col>
                    <xdr:colOff>276225</xdr:colOff>
                    <xdr:row>264</xdr:row>
                    <xdr:rowOff>38100</xdr:rowOff>
                  </to>
                </anchor>
              </controlPr>
            </control>
          </mc:Choice>
        </mc:AlternateContent>
        <mc:AlternateContent xmlns:mc="http://schemas.openxmlformats.org/markup-compatibility/2006">
          <mc:Choice Requires="x14">
            <control shapeId="61709" r:id="rId56" name="Check Box 269">
              <controlPr locked="0" defaultSize="0" autoFill="0" autoLine="0" autoPict="0">
                <anchor moveWithCells="1">
                  <from>
                    <xdr:col>8</xdr:col>
                    <xdr:colOff>276225</xdr:colOff>
                    <xdr:row>263</xdr:row>
                    <xdr:rowOff>47625</xdr:rowOff>
                  </from>
                  <to>
                    <xdr:col>9</xdr:col>
                    <xdr:colOff>228600</xdr:colOff>
                    <xdr:row>264</xdr:row>
                    <xdr:rowOff>38100</xdr:rowOff>
                  </to>
                </anchor>
              </controlPr>
            </control>
          </mc:Choice>
        </mc:AlternateContent>
        <mc:AlternateContent xmlns:mc="http://schemas.openxmlformats.org/markup-compatibility/2006">
          <mc:Choice Requires="x14">
            <control shapeId="61710" r:id="rId57" name="Check Box 270">
              <controlPr locked="0" defaultSize="0" autoFill="0" autoLine="0" autoPict="0">
                <anchor moveWithCells="1">
                  <from>
                    <xdr:col>6</xdr:col>
                    <xdr:colOff>342900</xdr:colOff>
                    <xdr:row>267</xdr:row>
                    <xdr:rowOff>9525</xdr:rowOff>
                  </from>
                  <to>
                    <xdr:col>7</xdr:col>
                    <xdr:colOff>295275</xdr:colOff>
                    <xdr:row>268</xdr:row>
                    <xdr:rowOff>0</xdr:rowOff>
                  </to>
                </anchor>
              </controlPr>
            </control>
          </mc:Choice>
        </mc:AlternateContent>
        <mc:AlternateContent xmlns:mc="http://schemas.openxmlformats.org/markup-compatibility/2006">
          <mc:Choice Requires="x14">
            <control shapeId="61711" r:id="rId58" name="Check Box 271">
              <controlPr locked="0" defaultSize="0" autoFill="0" autoLine="0" autoPict="0">
                <anchor moveWithCells="1">
                  <from>
                    <xdr:col>7</xdr:col>
                    <xdr:colOff>314325</xdr:colOff>
                    <xdr:row>267</xdr:row>
                    <xdr:rowOff>9525</xdr:rowOff>
                  </from>
                  <to>
                    <xdr:col>8</xdr:col>
                    <xdr:colOff>276225</xdr:colOff>
                    <xdr:row>268</xdr:row>
                    <xdr:rowOff>0</xdr:rowOff>
                  </to>
                </anchor>
              </controlPr>
            </control>
          </mc:Choice>
        </mc:AlternateContent>
        <mc:AlternateContent xmlns:mc="http://schemas.openxmlformats.org/markup-compatibility/2006">
          <mc:Choice Requires="x14">
            <control shapeId="61712" r:id="rId59" name="Check Box 272">
              <controlPr locked="0" defaultSize="0" autoFill="0" autoLine="0" autoPict="0">
                <anchor moveWithCells="1">
                  <from>
                    <xdr:col>8</xdr:col>
                    <xdr:colOff>276225</xdr:colOff>
                    <xdr:row>267</xdr:row>
                    <xdr:rowOff>9525</xdr:rowOff>
                  </from>
                  <to>
                    <xdr:col>9</xdr:col>
                    <xdr:colOff>228600</xdr:colOff>
                    <xdr:row>268</xdr:row>
                    <xdr:rowOff>0</xdr:rowOff>
                  </to>
                </anchor>
              </controlPr>
            </control>
          </mc:Choice>
        </mc:AlternateContent>
        <mc:AlternateContent xmlns:mc="http://schemas.openxmlformats.org/markup-compatibility/2006">
          <mc:Choice Requires="x14">
            <control shapeId="61714" r:id="rId60" name="Check Box 274">
              <controlPr locked="0" defaultSize="0" autoFill="0" autoLine="0" autoPict="0">
                <anchor moveWithCells="1">
                  <from>
                    <xdr:col>7</xdr:col>
                    <xdr:colOff>314325</xdr:colOff>
                    <xdr:row>274</xdr:row>
                    <xdr:rowOff>133350</xdr:rowOff>
                  </from>
                  <to>
                    <xdr:col>8</xdr:col>
                    <xdr:colOff>276225</xdr:colOff>
                    <xdr:row>275</xdr:row>
                    <xdr:rowOff>123825</xdr:rowOff>
                  </to>
                </anchor>
              </controlPr>
            </control>
          </mc:Choice>
        </mc:AlternateContent>
        <mc:AlternateContent xmlns:mc="http://schemas.openxmlformats.org/markup-compatibility/2006">
          <mc:Choice Requires="x14">
            <control shapeId="61715" r:id="rId61" name="Check Box 275">
              <controlPr locked="0" defaultSize="0" autoFill="0" autoLine="0" autoPict="0">
                <anchor moveWithCells="1">
                  <from>
                    <xdr:col>8</xdr:col>
                    <xdr:colOff>276225</xdr:colOff>
                    <xdr:row>274</xdr:row>
                    <xdr:rowOff>133350</xdr:rowOff>
                  </from>
                  <to>
                    <xdr:col>9</xdr:col>
                    <xdr:colOff>228600</xdr:colOff>
                    <xdr:row>275</xdr:row>
                    <xdr:rowOff>123825</xdr:rowOff>
                  </to>
                </anchor>
              </controlPr>
            </control>
          </mc:Choice>
        </mc:AlternateContent>
        <mc:AlternateContent xmlns:mc="http://schemas.openxmlformats.org/markup-compatibility/2006">
          <mc:Choice Requires="x14">
            <control shapeId="61716" r:id="rId62" name="Check Box 276">
              <controlPr locked="0" defaultSize="0" autoFill="0" autoLine="0" autoPict="0">
                <anchor moveWithCells="1">
                  <from>
                    <xdr:col>7</xdr:col>
                    <xdr:colOff>314325</xdr:colOff>
                    <xdr:row>290</xdr:row>
                    <xdr:rowOff>114300</xdr:rowOff>
                  </from>
                  <to>
                    <xdr:col>8</xdr:col>
                    <xdr:colOff>276225</xdr:colOff>
                    <xdr:row>291</xdr:row>
                    <xdr:rowOff>66675</xdr:rowOff>
                  </to>
                </anchor>
              </controlPr>
            </control>
          </mc:Choice>
        </mc:AlternateContent>
        <mc:AlternateContent xmlns:mc="http://schemas.openxmlformats.org/markup-compatibility/2006">
          <mc:Choice Requires="x14">
            <control shapeId="61717" r:id="rId63" name="Check Box 277">
              <controlPr locked="0" defaultSize="0" autoFill="0" autoLine="0" autoPict="0">
                <anchor moveWithCells="1">
                  <from>
                    <xdr:col>8</xdr:col>
                    <xdr:colOff>276225</xdr:colOff>
                    <xdr:row>290</xdr:row>
                    <xdr:rowOff>114300</xdr:rowOff>
                  </from>
                  <to>
                    <xdr:col>9</xdr:col>
                    <xdr:colOff>228600</xdr:colOff>
                    <xdr:row>291</xdr:row>
                    <xdr:rowOff>66675</xdr:rowOff>
                  </to>
                </anchor>
              </controlPr>
            </control>
          </mc:Choice>
        </mc:AlternateContent>
        <mc:AlternateContent xmlns:mc="http://schemas.openxmlformats.org/markup-compatibility/2006">
          <mc:Choice Requires="x14">
            <control shapeId="61718" r:id="rId64" name="Check Box 278">
              <controlPr locked="0" defaultSize="0" autoFill="0" autoLine="0" autoPict="0">
                <anchor moveWithCells="1">
                  <from>
                    <xdr:col>7</xdr:col>
                    <xdr:colOff>314325</xdr:colOff>
                    <xdr:row>277</xdr:row>
                    <xdr:rowOff>66675</xdr:rowOff>
                  </from>
                  <to>
                    <xdr:col>8</xdr:col>
                    <xdr:colOff>247650</xdr:colOff>
                    <xdr:row>278</xdr:row>
                    <xdr:rowOff>57150</xdr:rowOff>
                  </to>
                </anchor>
              </controlPr>
            </control>
          </mc:Choice>
        </mc:AlternateContent>
        <mc:AlternateContent xmlns:mc="http://schemas.openxmlformats.org/markup-compatibility/2006">
          <mc:Choice Requires="x14">
            <control shapeId="61719" r:id="rId65" name="Check Box 279">
              <controlPr locked="0" defaultSize="0" autoFill="0" autoLine="0" autoPict="0">
                <anchor moveWithCells="1">
                  <from>
                    <xdr:col>8</xdr:col>
                    <xdr:colOff>276225</xdr:colOff>
                    <xdr:row>277</xdr:row>
                    <xdr:rowOff>66675</xdr:rowOff>
                  </from>
                  <to>
                    <xdr:col>9</xdr:col>
                    <xdr:colOff>209550</xdr:colOff>
                    <xdr:row>278</xdr:row>
                    <xdr:rowOff>57150</xdr:rowOff>
                  </to>
                </anchor>
              </controlPr>
            </control>
          </mc:Choice>
        </mc:AlternateContent>
        <mc:AlternateContent xmlns:mc="http://schemas.openxmlformats.org/markup-compatibility/2006">
          <mc:Choice Requires="x14">
            <control shapeId="61720" r:id="rId66" name="Check Box 280">
              <controlPr locked="0" defaultSize="0" autoFill="0" autoLine="0" autoPict="0">
                <anchor moveWithCells="1">
                  <from>
                    <xdr:col>7</xdr:col>
                    <xdr:colOff>314325</xdr:colOff>
                    <xdr:row>285</xdr:row>
                    <xdr:rowOff>142875</xdr:rowOff>
                  </from>
                  <to>
                    <xdr:col>8</xdr:col>
                    <xdr:colOff>247650</xdr:colOff>
                    <xdr:row>286</xdr:row>
                    <xdr:rowOff>142875</xdr:rowOff>
                  </to>
                </anchor>
              </controlPr>
            </control>
          </mc:Choice>
        </mc:AlternateContent>
        <mc:AlternateContent xmlns:mc="http://schemas.openxmlformats.org/markup-compatibility/2006">
          <mc:Choice Requires="x14">
            <control shapeId="61721" r:id="rId67" name="Check Box 281">
              <controlPr locked="0" defaultSize="0" autoFill="0" autoLine="0" autoPict="0">
                <anchor moveWithCells="1">
                  <from>
                    <xdr:col>8</xdr:col>
                    <xdr:colOff>276225</xdr:colOff>
                    <xdr:row>285</xdr:row>
                    <xdr:rowOff>142875</xdr:rowOff>
                  </from>
                  <to>
                    <xdr:col>9</xdr:col>
                    <xdr:colOff>209550</xdr:colOff>
                    <xdr:row>286</xdr:row>
                    <xdr:rowOff>142875</xdr:rowOff>
                  </to>
                </anchor>
              </controlPr>
            </control>
          </mc:Choice>
        </mc:AlternateContent>
        <mc:AlternateContent xmlns:mc="http://schemas.openxmlformats.org/markup-compatibility/2006">
          <mc:Choice Requires="x14">
            <control shapeId="61722" r:id="rId68" name="Check Box 282">
              <controlPr locked="0" defaultSize="0" autoFill="0" autoLine="0" autoPict="0">
                <anchor moveWithCells="1">
                  <from>
                    <xdr:col>7</xdr:col>
                    <xdr:colOff>314325</xdr:colOff>
                    <xdr:row>287</xdr:row>
                    <xdr:rowOff>152400</xdr:rowOff>
                  </from>
                  <to>
                    <xdr:col>8</xdr:col>
                    <xdr:colOff>247650</xdr:colOff>
                    <xdr:row>288</xdr:row>
                    <xdr:rowOff>152400</xdr:rowOff>
                  </to>
                </anchor>
              </controlPr>
            </control>
          </mc:Choice>
        </mc:AlternateContent>
        <mc:AlternateContent xmlns:mc="http://schemas.openxmlformats.org/markup-compatibility/2006">
          <mc:Choice Requires="x14">
            <control shapeId="61723" r:id="rId69" name="Check Box 283">
              <controlPr locked="0" defaultSize="0" autoFill="0" autoLine="0" autoPict="0">
                <anchor moveWithCells="1">
                  <from>
                    <xdr:col>8</xdr:col>
                    <xdr:colOff>276225</xdr:colOff>
                    <xdr:row>287</xdr:row>
                    <xdr:rowOff>152400</xdr:rowOff>
                  </from>
                  <to>
                    <xdr:col>9</xdr:col>
                    <xdr:colOff>209550</xdr:colOff>
                    <xdr:row>288</xdr:row>
                    <xdr:rowOff>152400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2:K555"/>
  <sheetViews>
    <sheetView tabSelected="1" view="pageBreakPreview" zoomScaleNormal="100" zoomScaleSheetLayoutView="100" workbookViewId="0">
      <pane ySplit="2" topLeftCell="A40" activePane="bottomLeft" state="frozen"/>
      <selection activeCell="K43" sqref="K43"/>
      <selection pane="bottomLeft" activeCell="K43" sqref="K43"/>
    </sheetView>
  </sheetViews>
  <sheetFormatPr defaultRowHeight="12.75" x14ac:dyDescent="0.2"/>
  <cols>
    <col min="1" max="1" width="9" style="37" customWidth="1"/>
    <col min="2" max="7" width="9.140625" style="37"/>
    <col min="8" max="8" width="10.5703125" style="37" customWidth="1"/>
    <col min="9" max="9" width="7.7109375" style="37" customWidth="1"/>
    <col min="10" max="10" width="10.5703125" style="37" customWidth="1"/>
    <col min="11" max="16384" width="9.140625" style="37"/>
  </cols>
  <sheetData>
    <row r="2" spans="1:10" ht="15" x14ac:dyDescent="0.2">
      <c r="A2" s="33" t="s">
        <v>641</v>
      </c>
    </row>
    <row r="3" spans="1:10" ht="15" x14ac:dyDescent="0.2">
      <c r="A3" s="33"/>
    </row>
    <row r="4" spans="1:10" ht="15" x14ac:dyDescent="0.2">
      <c r="A4" s="33" t="s">
        <v>914</v>
      </c>
    </row>
    <row r="5" spans="1:10" s="460" customFormat="1" x14ac:dyDescent="0.2">
      <c r="A5" s="461"/>
    </row>
    <row r="6" spans="1:10" x14ac:dyDescent="0.2">
      <c r="A6" s="173" t="s">
        <v>916</v>
      </c>
      <c r="B6" s="38"/>
      <c r="C6" s="38"/>
      <c r="D6" s="38"/>
      <c r="E6" s="38"/>
      <c r="F6" s="38"/>
      <c r="G6" s="38"/>
      <c r="H6" s="38"/>
      <c r="I6" s="38"/>
      <c r="J6" s="38"/>
    </row>
    <row r="7" spans="1:10" ht="15" x14ac:dyDescent="0.2">
      <c r="A7" s="765" t="s">
        <v>348</v>
      </c>
      <c r="B7" s="766"/>
      <c r="C7" s="766"/>
      <c r="D7" s="766"/>
      <c r="E7" s="766"/>
      <c r="F7" s="766"/>
      <c r="G7" s="766"/>
      <c r="H7" s="783" t="s">
        <v>390</v>
      </c>
      <c r="I7" s="783"/>
      <c r="J7" s="783"/>
    </row>
    <row r="8" spans="1:10" s="36" customFormat="1" ht="15" x14ac:dyDescent="0.2">
      <c r="A8" s="149">
        <v>3</v>
      </c>
      <c r="B8" s="805" t="s">
        <v>349</v>
      </c>
      <c r="C8" s="806"/>
      <c r="D8" s="806"/>
      <c r="E8" s="806"/>
      <c r="F8" s="806"/>
      <c r="G8" s="806"/>
      <c r="H8" s="806"/>
      <c r="I8" s="806"/>
      <c r="J8" s="807"/>
    </row>
    <row r="9" spans="1:10" s="403" customFormat="1" ht="12.75" customHeight="1" x14ac:dyDescent="0.2">
      <c r="A9" s="40">
        <v>3.1</v>
      </c>
      <c r="B9" s="804" t="s">
        <v>351</v>
      </c>
      <c r="C9" s="804"/>
      <c r="D9" s="804"/>
      <c r="E9" s="804"/>
      <c r="F9" s="804"/>
      <c r="G9" s="804"/>
      <c r="H9" s="433"/>
      <c r="I9" s="434"/>
      <c r="J9" s="446"/>
    </row>
    <row r="10" spans="1:10" s="403" customFormat="1" ht="12.75" customHeight="1" x14ac:dyDescent="0.2">
      <c r="A10" s="40"/>
      <c r="B10" s="804"/>
      <c r="C10" s="804"/>
      <c r="D10" s="804"/>
      <c r="E10" s="804"/>
      <c r="F10" s="804"/>
      <c r="G10" s="804"/>
      <c r="H10" s="699" t="s">
        <v>240</v>
      </c>
      <c r="I10" s="700"/>
      <c r="J10" s="701"/>
    </row>
    <row r="11" spans="1:10" s="403" customFormat="1" x14ac:dyDescent="0.2">
      <c r="A11" s="41"/>
      <c r="B11" s="804"/>
      <c r="C11" s="804"/>
      <c r="D11" s="804"/>
      <c r="E11" s="804"/>
      <c r="F11" s="804"/>
      <c r="G11" s="804"/>
      <c r="H11" s="705"/>
      <c r="I11" s="706"/>
      <c r="J11" s="707"/>
    </row>
    <row r="12" spans="1:10" s="403" customFormat="1" x14ac:dyDescent="0.2">
      <c r="A12" s="42">
        <v>3.2</v>
      </c>
      <c r="B12" s="803" t="s">
        <v>764</v>
      </c>
      <c r="C12" s="803"/>
      <c r="D12" s="803"/>
      <c r="E12" s="803"/>
      <c r="F12" s="803"/>
      <c r="G12" s="808"/>
      <c r="H12" s="433"/>
      <c r="I12" s="434"/>
      <c r="J12" s="446"/>
    </row>
    <row r="13" spans="1:10" s="403" customFormat="1" ht="15.75" customHeight="1" x14ac:dyDescent="0.2">
      <c r="A13" s="40"/>
      <c r="B13" s="803"/>
      <c r="C13" s="803"/>
      <c r="D13" s="803"/>
      <c r="E13" s="803"/>
      <c r="F13" s="803"/>
      <c r="G13" s="803"/>
      <c r="H13" s="699" t="s">
        <v>240</v>
      </c>
      <c r="I13" s="700"/>
      <c r="J13" s="701"/>
    </row>
    <row r="14" spans="1:10" s="403" customFormat="1" ht="15.75" customHeight="1" x14ac:dyDescent="0.2">
      <c r="A14" s="40"/>
      <c r="B14" s="803"/>
      <c r="C14" s="803"/>
      <c r="D14" s="803"/>
      <c r="E14" s="803"/>
      <c r="F14" s="803"/>
      <c r="G14" s="803"/>
      <c r="H14" s="702"/>
      <c r="I14" s="703"/>
      <c r="J14" s="704"/>
    </row>
    <row r="15" spans="1:10" s="403" customFormat="1" ht="15.75" customHeight="1" x14ac:dyDescent="0.2">
      <c r="A15" s="40"/>
      <c r="B15" s="803"/>
      <c r="C15" s="803"/>
      <c r="D15" s="803"/>
      <c r="E15" s="803"/>
      <c r="F15" s="803"/>
      <c r="G15" s="803"/>
      <c r="H15" s="702"/>
      <c r="I15" s="703"/>
      <c r="J15" s="704"/>
    </row>
    <row r="16" spans="1:10" s="403" customFormat="1" x14ac:dyDescent="0.2">
      <c r="A16" s="41"/>
      <c r="B16" s="803"/>
      <c r="C16" s="803"/>
      <c r="D16" s="803"/>
      <c r="E16" s="803"/>
      <c r="F16" s="803"/>
      <c r="G16" s="803"/>
      <c r="H16" s="705"/>
      <c r="I16" s="706"/>
      <c r="J16" s="707"/>
    </row>
    <row r="17" spans="1:10" s="44" customFormat="1" ht="15" x14ac:dyDescent="0.2">
      <c r="A17" s="149">
        <v>4</v>
      </c>
      <c r="B17" s="805" t="s">
        <v>350</v>
      </c>
      <c r="C17" s="806"/>
      <c r="D17" s="806"/>
      <c r="E17" s="806"/>
      <c r="F17" s="806"/>
      <c r="G17" s="806"/>
      <c r="H17" s="806"/>
      <c r="I17" s="806"/>
      <c r="J17" s="807"/>
    </row>
    <row r="18" spans="1:10" s="36" customFormat="1" ht="14.25" x14ac:dyDescent="0.2">
      <c r="A18" s="43">
        <v>4.0999999999999996</v>
      </c>
      <c r="B18" s="690" t="s">
        <v>388</v>
      </c>
      <c r="C18" s="691"/>
      <c r="D18" s="691"/>
      <c r="E18" s="691"/>
      <c r="F18" s="691"/>
      <c r="G18" s="691"/>
      <c r="H18" s="691"/>
      <c r="I18" s="691"/>
      <c r="J18" s="692"/>
    </row>
    <row r="19" spans="1:10" s="403" customFormat="1" x14ac:dyDescent="0.2">
      <c r="A19" s="42" t="s">
        <v>382</v>
      </c>
      <c r="B19" s="719" t="s">
        <v>782</v>
      </c>
      <c r="C19" s="720"/>
      <c r="D19" s="720"/>
      <c r="E19" s="720"/>
      <c r="F19" s="720"/>
      <c r="G19" s="720"/>
      <c r="H19" s="433"/>
      <c r="I19" s="434"/>
      <c r="J19" s="446"/>
    </row>
    <row r="20" spans="1:10" s="403" customFormat="1" ht="15.75" customHeight="1" x14ac:dyDescent="0.2">
      <c r="A20" s="40"/>
      <c r="B20" s="722"/>
      <c r="C20" s="695"/>
      <c r="D20" s="695"/>
      <c r="E20" s="695"/>
      <c r="F20" s="695"/>
      <c r="G20" s="695"/>
      <c r="H20" s="699" t="s">
        <v>240</v>
      </c>
      <c r="I20" s="700"/>
      <c r="J20" s="701"/>
    </row>
    <row r="21" spans="1:10" s="403" customFormat="1" x14ac:dyDescent="0.2">
      <c r="A21" s="40"/>
      <c r="B21" s="722"/>
      <c r="C21" s="695"/>
      <c r="D21" s="695"/>
      <c r="E21" s="695"/>
      <c r="F21" s="695"/>
      <c r="G21" s="695"/>
      <c r="H21" s="702"/>
      <c r="I21" s="703"/>
      <c r="J21" s="704"/>
    </row>
    <row r="22" spans="1:10" s="403" customFormat="1" x14ac:dyDescent="0.2">
      <c r="A22" s="40"/>
      <c r="B22" s="722"/>
      <c r="C22" s="695"/>
      <c r="D22" s="695"/>
      <c r="E22" s="695"/>
      <c r="F22" s="695"/>
      <c r="G22" s="695"/>
      <c r="H22" s="702"/>
      <c r="I22" s="703"/>
      <c r="J22" s="704"/>
    </row>
    <row r="23" spans="1:10" s="403" customFormat="1" ht="15.75" customHeight="1" x14ac:dyDescent="0.2">
      <c r="A23" s="40"/>
      <c r="B23" s="722"/>
      <c r="C23" s="695"/>
      <c r="D23" s="695"/>
      <c r="E23" s="695"/>
      <c r="F23" s="695"/>
      <c r="G23" s="695"/>
      <c r="H23" s="702"/>
      <c r="I23" s="703"/>
      <c r="J23" s="704"/>
    </row>
    <row r="24" spans="1:10" s="403" customFormat="1" x14ac:dyDescent="0.2">
      <c r="A24" s="40"/>
      <c r="B24" s="722"/>
      <c r="C24" s="695"/>
      <c r="D24" s="695"/>
      <c r="E24" s="695"/>
      <c r="F24" s="695"/>
      <c r="G24" s="695"/>
      <c r="H24" s="705"/>
      <c r="I24" s="706"/>
      <c r="J24" s="707"/>
    </row>
    <row r="25" spans="1:10" s="36" customFormat="1" x14ac:dyDescent="0.2">
      <c r="A25" s="150">
        <v>4.2</v>
      </c>
      <c r="B25" s="690" t="s">
        <v>383</v>
      </c>
      <c r="C25" s="691"/>
      <c r="D25" s="691"/>
      <c r="E25" s="691"/>
      <c r="F25" s="691"/>
      <c r="G25" s="691"/>
      <c r="H25" s="691"/>
      <c r="I25" s="691"/>
      <c r="J25" s="692"/>
    </row>
    <row r="26" spans="1:10" s="403" customFormat="1" ht="12.75" customHeight="1" x14ac:dyDescent="0.2">
      <c r="A26" s="350" t="s">
        <v>860</v>
      </c>
      <c r="B26" s="726" t="s">
        <v>965</v>
      </c>
      <c r="C26" s="694"/>
      <c r="D26" s="694"/>
      <c r="E26" s="694"/>
      <c r="F26" s="694"/>
      <c r="G26" s="694"/>
      <c r="H26" s="447"/>
      <c r="I26" s="448"/>
      <c r="J26" s="449"/>
    </row>
    <row r="27" spans="1:10" s="403" customFormat="1" x14ac:dyDescent="0.2">
      <c r="A27" s="40"/>
      <c r="B27" s="759"/>
      <c r="C27" s="696"/>
      <c r="D27" s="696"/>
      <c r="E27" s="696"/>
      <c r="F27" s="696"/>
      <c r="G27" s="696"/>
      <c r="H27" s="699" t="s">
        <v>240</v>
      </c>
      <c r="I27" s="700"/>
      <c r="J27" s="701"/>
    </row>
    <row r="28" spans="1:10" s="458" customFormat="1" x14ac:dyDescent="0.2">
      <c r="A28" s="40"/>
      <c r="B28" s="759"/>
      <c r="C28" s="696"/>
      <c r="D28" s="696"/>
      <c r="E28" s="696"/>
      <c r="F28" s="696"/>
      <c r="G28" s="696"/>
      <c r="H28" s="702"/>
      <c r="I28" s="703"/>
      <c r="J28" s="704"/>
    </row>
    <row r="29" spans="1:10" s="458" customFormat="1" x14ac:dyDescent="0.2">
      <c r="A29" s="40"/>
      <c r="B29" s="759"/>
      <c r="C29" s="696"/>
      <c r="D29" s="696"/>
      <c r="E29" s="696"/>
      <c r="F29" s="696"/>
      <c r="G29" s="696"/>
      <c r="H29" s="702"/>
      <c r="I29" s="703"/>
      <c r="J29" s="704"/>
    </row>
    <row r="30" spans="1:10" s="403" customFormat="1" x14ac:dyDescent="0.2">
      <c r="A30" s="40"/>
      <c r="B30" s="759"/>
      <c r="C30" s="696"/>
      <c r="D30" s="696"/>
      <c r="E30" s="696"/>
      <c r="F30" s="696"/>
      <c r="G30" s="696"/>
      <c r="H30" s="702"/>
      <c r="I30" s="703"/>
      <c r="J30" s="704"/>
    </row>
    <row r="31" spans="1:10" s="403" customFormat="1" ht="15.75" customHeight="1" x14ac:dyDescent="0.2">
      <c r="A31" s="41"/>
      <c r="B31" s="760"/>
      <c r="C31" s="698"/>
      <c r="D31" s="698"/>
      <c r="E31" s="698"/>
      <c r="F31" s="698"/>
      <c r="G31" s="698"/>
      <c r="H31" s="705"/>
      <c r="I31" s="706"/>
      <c r="J31" s="707"/>
    </row>
    <row r="32" spans="1:10" s="403" customFormat="1" ht="12.75" customHeight="1" x14ac:dyDescent="0.2">
      <c r="A32" s="350" t="s">
        <v>52</v>
      </c>
      <c r="B32" s="719" t="s">
        <v>966</v>
      </c>
      <c r="C32" s="694"/>
      <c r="D32" s="694"/>
      <c r="E32" s="694"/>
      <c r="F32" s="694"/>
      <c r="G32" s="797"/>
      <c r="H32" s="433"/>
      <c r="I32" s="434"/>
      <c r="J32" s="446"/>
    </row>
    <row r="33" spans="1:10" s="403" customFormat="1" ht="12.75" customHeight="1" x14ac:dyDescent="0.2">
      <c r="A33" s="40"/>
      <c r="B33" s="759"/>
      <c r="C33" s="696"/>
      <c r="D33" s="696"/>
      <c r="E33" s="696"/>
      <c r="F33" s="696"/>
      <c r="G33" s="798"/>
      <c r="H33" s="699" t="s">
        <v>240</v>
      </c>
      <c r="I33" s="700"/>
      <c r="J33" s="701"/>
    </row>
    <row r="34" spans="1:10" s="458" customFormat="1" ht="12.75" customHeight="1" x14ac:dyDescent="0.2">
      <c r="A34" s="40"/>
      <c r="B34" s="759"/>
      <c r="C34" s="696"/>
      <c r="D34" s="696"/>
      <c r="E34" s="696"/>
      <c r="F34" s="696"/>
      <c r="G34" s="798"/>
      <c r="H34" s="702"/>
      <c r="I34" s="703"/>
      <c r="J34" s="704"/>
    </row>
    <row r="35" spans="1:10" s="458" customFormat="1" ht="12.75" customHeight="1" x14ac:dyDescent="0.2">
      <c r="A35" s="40"/>
      <c r="B35" s="759"/>
      <c r="C35" s="696"/>
      <c r="D35" s="696"/>
      <c r="E35" s="696"/>
      <c r="F35" s="696"/>
      <c r="G35" s="798"/>
      <c r="H35" s="702"/>
      <c r="I35" s="703"/>
      <c r="J35" s="704"/>
    </row>
    <row r="36" spans="1:10" s="403" customFormat="1" ht="12.75" customHeight="1" x14ac:dyDescent="0.2">
      <c r="A36" s="40"/>
      <c r="B36" s="759"/>
      <c r="C36" s="696"/>
      <c r="D36" s="696"/>
      <c r="E36" s="696"/>
      <c r="F36" s="696"/>
      <c r="G36" s="798"/>
      <c r="H36" s="702"/>
      <c r="I36" s="703"/>
      <c r="J36" s="704"/>
    </row>
    <row r="37" spans="1:10" s="36" customFormat="1" x14ac:dyDescent="0.2">
      <c r="A37" s="43">
        <v>4.3</v>
      </c>
      <c r="B37" s="690" t="s">
        <v>385</v>
      </c>
      <c r="C37" s="691"/>
      <c r="D37" s="691"/>
      <c r="E37" s="691"/>
      <c r="F37" s="691"/>
      <c r="G37" s="691"/>
      <c r="H37" s="691"/>
      <c r="I37" s="691"/>
      <c r="J37" s="692"/>
    </row>
    <row r="38" spans="1:10" s="403" customFormat="1" x14ac:dyDescent="0.2">
      <c r="A38" s="39" t="s">
        <v>386</v>
      </c>
      <c r="B38" s="742" t="s">
        <v>387</v>
      </c>
      <c r="C38" s="732"/>
      <c r="D38" s="732"/>
      <c r="E38" s="732"/>
      <c r="F38" s="732"/>
      <c r="G38" s="732"/>
      <c r="H38" s="732"/>
      <c r="I38" s="732"/>
      <c r="J38" s="733"/>
    </row>
    <row r="39" spans="1:10" s="403" customFormat="1" ht="12.75" customHeight="1" x14ac:dyDescent="0.2">
      <c r="A39" s="350" t="s">
        <v>389</v>
      </c>
      <c r="B39" s="726" t="s">
        <v>875</v>
      </c>
      <c r="C39" s="694"/>
      <c r="D39" s="694"/>
      <c r="E39" s="694"/>
      <c r="F39" s="694"/>
      <c r="G39" s="694"/>
      <c r="H39" s="447"/>
      <c r="I39" s="448"/>
      <c r="J39" s="449"/>
    </row>
    <row r="40" spans="1:10" s="403" customFormat="1" ht="12.75" customHeight="1" x14ac:dyDescent="0.2">
      <c r="A40" s="374"/>
      <c r="B40" s="759"/>
      <c r="C40" s="696"/>
      <c r="D40" s="696"/>
      <c r="E40" s="696"/>
      <c r="F40" s="696"/>
      <c r="G40" s="696"/>
      <c r="H40" s="699" t="s">
        <v>240</v>
      </c>
      <c r="I40" s="700"/>
      <c r="J40" s="701"/>
    </row>
    <row r="41" spans="1:10" s="424" customFormat="1" ht="12.75" customHeight="1" x14ac:dyDescent="0.2">
      <c r="A41" s="374"/>
      <c r="B41" s="759"/>
      <c r="C41" s="696"/>
      <c r="D41" s="696"/>
      <c r="E41" s="696"/>
      <c r="F41" s="696"/>
      <c r="G41" s="696"/>
      <c r="H41" s="702"/>
      <c r="I41" s="703"/>
      <c r="J41" s="704"/>
    </row>
    <row r="42" spans="1:10" s="424" customFormat="1" ht="15.75" customHeight="1" x14ac:dyDescent="0.2">
      <c r="A42" s="374"/>
      <c r="B42" s="759"/>
      <c r="C42" s="696"/>
      <c r="D42" s="696"/>
      <c r="E42" s="696"/>
      <c r="F42" s="696"/>
      <c r="G42" s="696"/>
      <c r="H42" s="702"/>
      <c r="I42" s="703"/>
      <c r="J42" s="704"/>
    </row>
    <row r="43" spans="1:10" s="403" customFormat="1" ht="15.75" customHeight="1" x14ac:dyDescent="0.2">
      <c r="A43" s="40"/>
      <c r="B43" s="759"/>
      <c r="C43" s="696"/>
      <c r="D43" s="696"/>
      <c r="E43" s="696"/>
      <c r="F43" s="696"/>
      <c r="G43" s="696"/>
      <c r="H43" s="702"/>
      <c r="I43" s="703"/>
      <c r="J43" s="704"/>
    </row>
    <row r="44" spans="1:10" s="403" customFormat="1" x14ac:dyDescent="0.2">
      <c r="A44" s="41"/>
      <c r="B44" s="760"/>
      <c r="C44" s="698"/>
      <c r="D44" s="698"/>
      <c r="E44" s="698"/>
      <c r="F44" s="698"/>
      <c r="G44" s="698"/>
      <c r="H44" s="702"/>
      <c r="I44" s="703"/>
      <c r="J44" s="704"/>
    </row>
    <row r="45" spans="1:10" s="403" customFormat="1" ht="12.75" customHeight="1" x14ac:dyDescent="0.2">
      <c r="A45" s="350" t="s">
        <v>865</v>
      </c>
      <c r="B45" s="719" t="s">
        <v>967</v>
      </c>
      <c r="C45" s="720"/>
      <c r="D45" s="720"/>
      <c r="E45" s="720"/>
      <c r="F45" s="720"/>
      <c r="G45" s="720"/>
      <c r="H45" s="433"/>
      <c r="I45" s="434"/>
      <c r="J45" s="446"/>
    </row>
    <row r="46" spans="1:10" s="403" customFormat="1" ht="12.75" customHeight="1" x14ac:dyDescent="0.2">
      <c r="A46" s="374"/>
      <c r="B46" s="722"/>
      <c r="C46" s="695"/>
      <c r="D46" s="695"/>
      <c r="E46" s="695"/>
      <c r="F46" s="695"/>
      <c r="G46" s="695"/>
      <c r="H46" s="699" t="s">
        <v>240</v>
      </c>
      <c r="I46" s="700"/>
      <c r="J46" s="701"/>
    </row>
    <row r="47" spans="1:10" s="403" customFormat="1" ht="12.75" customHeight="1" x14ac:dyDescent="0.2">
      <c r="A47" s="40"/>
      <c r="B47" s="722"/>
      <c r="C47" s="695"/>
      <c r="D47" s="695"/>
      <c r="E47" s="695"/>
      <c r="F47" s="695"/>
      <c r="G47" s="695"/>
      <c r="H47" s="702"/>
      <c r="I47" s="703"/>
      <c r="J47" s="704"/>
    </row>
    <row r="48" spans="1:10" s="458" customFormat="1" ht="12.75" customHeight="1" x14ac:dyDescent="0.2">
      <c r="A48" s="40"/>
      <c r="B48" s="722"/>
      <c r="C48" s="695"/>
      <c r="D48" s="695"/>
      <c r="E48" s="695"/>
      <c r="F48" s="695"/>
      <c r="G48" s="695"/>
      <c r="H48" s="702"/>
      <c r="I48" s="703"/>
      <c r="J48" s="704"/>
    </row>
    <row r="49" spans="1:10" s="403" customFormat="1" x14ac:dyDescent="0.2">
      <c r="A49" s="41"/>
      <c r="B49" s="724"/>
      <c r="C49" s="697"/>
      <c r="D49" s="697"/>
      <c r="E49" s="697"/>
      <c r="F49" s="697"/>
      <c r="G49" s="697"/>
      <c r="H49" s="705"/>
      <c r="I49" s="706"/>
      <c r="J49" s="707"/>
    </row>
    <row r="50" spans="1:10" s="403" customFormat="1" ht="15.75" x14ac:dyDescent="0.2">
      <c r="A50" s="39" t="s">
        <v>0</v>
      </c>
      <c r="B50" s="731" t="s">
        <v>795</v>
      </c>
      <c r="C50" s="732"/>
      <c r="D50" s="732"/>
      <c r="E50" s="732"/>
      <c r="F50" s="732"/>
      <c r="G50" s="732"/>
      <c r="H50" s="732"/>
      <c r="I50" s="732"/>
      <c r="J50" s="733"/>
    </row>
    <row r="51" spans="1:10" s="403" customFormat="1" x14ac:dyDescent="0.2">
      <c r="A51" s="42" t="s">
        <v>1</v>
      </c>
      <c r="B51" s="726" t="s">
        <v>968</v>
      </c>
      <c r="C51" s="693"/>
      <c r="D51" s="693"/>
      <c r="E51" s="693"/>
      <c r="F51" s="693"/>
      <c r="G51" s="693"/>
      <c r="H51" s="447"/>
      <c r="I51" s="448"/>
      <c r="J51" s="449"/>
    </row>
    <row r="52" spans="1:10" s="403" customFormat="1" ht="15.75" customHeight="1" x14ac:dyDescent="0.2">
      <c r="A52" s="40"/>
      <c r="B52" s="728"/>
      <c r="C52" s="729"/>
      <c r="D52" s="729"/>
      <c r="E52" s="729"/>
      <c r="F52" s="729"/>
      <c r="G52" s="729"/>
      <c r="H52" s="699" t="s">
        <v>240</v>
      </c>
      <c r="I52" s="700"/>
      <c r="J52" s="701"/>
    </row>
    <row r="53" spans="1:10" s="403" customFormat="1" ht="15.75" customHeight="1" x14ac:dyDescent="0.2">
      <c r="A53" s="40"/>
      <c r="B53" s="728"/>
      <c r="C53" s="729"/>
      <c r="D53" s="729"/>
      <c r="E53" s="729"/>
      <c r="F53" s="729"/>
      <c r="G53" s="729"/>
      <c r="H53" s="702"/>
      <c r="I53" s="703"/>
      <c r="J53" s="704"/>
    </row>
    <row r="54" spans="1:10" s="403" customFormat="1" ht="15.75" customHeight="1" x14ac:dyDescent="0.2">
      <c r="A54" s="40"/>
      <c r="B54" s="728"/>
      <c r="C54" s="729"/>
      <c r="D54" s="729"/>
      <c r="E54" s="729"/>
      <c r="F54" s="729"/>
      <c r="G54" s="729"/>
      <c r="H54" s="702"/>
      <c r="I54" s="703"/>
      <c r="J54" s="704"/>
    </row>
    <row r="55" spans="1:10" s="403" customFormat="1" ht="15.75" customHeight="1" x14ac:dyDescent="0.2">
      <c r="A55" s="40"/>
      <c r="B55" s="728"/>
      <c r="C55" s="729"/>
      <c r="D55" s="729"/>
      <c r="E55" s="729"/>
      <c r="F55" s="729"/>
      <c r="G55" s="729"/>
      <c r="H55" s="702"/>
      <c r="I55" s="703"/>
      <c r="J55" s="704"/>
    </row>
    <row r="56" spans="1:10" s="424" customFormat="1" x14ac:dyDescent="0.2">
      <c r="A56" s="40"/>
      <c r="B56" s="728"/>
      <c r="C56" s="729"/>
      <c r="D56" s="729"/>
      <c r="E56" s="729"/>
      <c r="F56" s="729"/>
      <c r="G56" s="729"/>
      <c r="H56" s="702"/>
      <c r="I56" s="703"/>
      <c r="J56" s="704"/>
    </row>
    <row r="57" spans="1:10" s="458" customFormat="1" x14ac:dyDescent="0.2">
      <c r="A57" s="40"/>
      <c r="B57" s="728"/>
      <c r="C57" s="729"/>
      <c r="D57" s="729"/>
      <c r="E57" s="729"/>
      <c r="F57" s="729"/>
      <c r="G57" s="729"/>
      <c r="H57" s="702"/>
      <c r="I57" s="703"/>
      <c r="J57" s="704"/>
    </row>
    <row r="58" spans="1:10" s="403" customFormat="1" x14ac:dyDescent="0.2">
      <c r="A58" s="41"/>
      <c r="B58" s="743"/>
      <c r="C58" s="744"/>
      <c r="D58" s="744"/>
      <c r="E58" s="744"/>
      <c r="F58" s="744"/>
      <c r="G58" s="744"/>
      <c r="H58" s="705"/>
      <c r="I58" s="706"/>
      <c r="J58" s="707"/>
    </row>
    <row r="59" spans="1:10" s="460" customFormat="1" x14ac:dyDescent="0.2">
      <c r="A59" s="461"/>
    </row>
    <row r="60" spans="1:10" s="460" customFormat="1" x14ac:dyDescent="0.2">
      <c r="A60" s="461"/>
    </row>
    <row r="61" spans="1:10" s="460" customFormat="1" x14ac:dyDescent="0.2">
      <c r="A61" s="461"/>
    </row>
    <row r="62" spans="1:10" s="460" customFormat="1" x14ac:dyDescent="0.2">
      <c r="A62" s="173" t="s">
        <v>916</v>
      </c>
    </row>
    <row r="63" spans="1:10" s="460" customFormat="1" ht="15" x14ac:dyDescent="0.2">
      <c r="A63" s="765" t="s">
        <v>915</v>
      </c>
      <c r="B63" s="766"/>
      <c r="C63" s="766"/>
      <c r="D63" s="766"/>
      <c r="E63" s="766"/>
      <c r="F63" s="766"/>
      <c r="G63" s="766"/>
      <c r="H63" s="783" t="s">
        <v>390</v>
      </c>
      <c r="I63" s="783"/>
      <c r="J63" s="783"/>
    </row>
    <row r="64" spans="1:10" s="403" customFormat="1" ht="12.75" customHeight="1" x14ac:dyDescent="0.2">
      <c r="A64" s="350" t="s">
        <v>864</v>
      </c>
      <c r="B64" s="719" t="s">
        <v>969</v>
      </c>
      <c r="C64" s="720"/>
      <c r="D64" s="720"/>
      <c r="E64" s="720"/>
      <c r="F64" s="720"/>
      <c r="G64" s="720"/>
      <c r="H64" s="433"/>
      <c r="I64" s="434"/>
      <c r="J64" s="446"/>
    </row>
    <row r="65" spans="1:10" s="403" customFormat="1" x14ac:dyDescent="0.2">
      <c r="A65" s="374"/>
      <c r="B65" s="722"/>
      <c r="C65" s="695"/>
      <c r="D65" s="695"/>
      <c r="E65" s="695"/>
      <c r="F65" s="695"/>
      <c r="G65" s="695"/>
      <c r="H65" s="699" t="s">
        <v>240</v>
      </c>
      <c r="I65" s="700"/>
      <c r="J65" s="701"/>
    </row>
    <row r="66" spans="1:10" s="458" customFormat="1" x14ac:dyDescent="0.2">
      <c r="A66" s="374"/>
      <c r="B66" s="722"/>
      <c r="C66" s="695"/>
      <c r="D66" s="695"/>
      <c r="E66" s="695"/>
      <c r="F66" s="695"/>
      <c r="G66" s="695"/>
      <c r="H66" s="702"/>
      <c r="I66" s="703"/>
      <c r="J66" s="704"/>
    </row>
    <row r="67" spans="1:10" s="403" customFormat="1" ht="15.75" customHeight="1" x14ac:dyDescent="0.2">
      <c r="A67" s="41"/>
      <c r="B67" s="724"/>
      <c r="C67" s="697"/>
      <c r="D67" s="697"/>
      <c r="E67" s="697"/>
      <c r="F67" s="697"/>
      <c r="G67" s="697"/>
      <c r="H67" s="705"/>
      <c r="I67" s="706"/>
      <c r="J67" s="707"/>
    </row>
    <row r="68" spans="1:10" s="403" customFormat="1" x14ac:dyDescent="0.2">
      <c r="A68" s="39" t="s">
        <v>3</v>
      </c>
      <c r="B68" s="742" t="s">
        <v>2</v>
      </c>
      <c r="C68" s="732"/>
      <c r="D68" s="732"/>
      <c r="E68" s="732"/>
      <c r="F68" s="732"/>
      <c r="G68" s="732"/>
      <c r="H68" s="732"/>
      <c r="I68" s="732"/>
      <c r="J68" s="733"/>
    </row>
    <row r="69" spans="1:10" s="424" customFormat="1" x14ac:dyDescent="0.2">
      <c r="A69" s="350" t="s">
        <v>797</v>
      </c>
      <c r="B69" s="726" t="s">
        <v>958</v>
      </c>
      <c r="C69" s="694"/>
      <c r="D69" s="694"/>
      <c r="E69" s="694"/>
      <c r="F69" s="694"/>
      <c r="G69" s="694"/>
      <c r="H69" s="447"/>
      <c r="I69" s="448"/>
      <c r="J69" s="449"/>
    </row>
    <row r="70" spans="1:10" s="424" customFormat="1" x14ac:dyDescent="0.2">
      <c r="A70" s="40"/>
      <c r="B70" s="759"/>
      <c r="C70" s="696"/>
      <c r="D70" s="696"/>
      <c r="E70" s="696"/>
      <c r="F70" s="696"/>
      <c r="G70" s="696"/>
      <c r="H70" s="699" t="s">
        <v>798</v>
      </c>
      <c r="I70" s="700"/>
      <c r="J70" s="701"/>
    </row>
    <row r="71" spans="1:10" s="458" customFormat="1" x14ac:dyDescent="0.2">
      <c r="A71" s="40"/>
      <c r="B71" s="759"/>
      <c r="C71" s="696"/>
      <c r="D71" s="696"/>
      <c r="E71" s="696"/>
      <c r="F71" s="696"/>
      <c r="G71" s="696"/>
      <c r="H71" s="702"/>
      <c r="I71" s="703"/>
      <c r="J71" s="704"/>
    </row>
    <row r="72" spans="1:10" s="424" customFormat="1" x14ac:dyDescent="0.2">
      <c r="A72" s="40"/>
      <c r="B72" s="759"/>
      <c r="C72" s="696"/>
      <c r="D72" s="696"/>
      <c r="E72" s="696"/>
      <c r="F72" s="696"/>
      <c r="G72" s="696"/>
      <c r="H72" s="702"/>
      <c r="I72" s="703"/>
      <c r="J72" s="704"/>
    </row>
    <row r="73" spans="1:10" s="424" customFormat="1" x14ac:dyDescent="0.2">
      <c r="A73" s="40"/>
      <c r="B73" s="759"/>
      <c r="C73" s="696"/>
      <c r="D73" s="696"/>
      <c r="E73" s="696"/>
      <c r="F73" s="696"/>
      <c r="G73" s="696"/>
      <c r="H73" s="702"/>
      <c r="I73" s="703"/>
      <c r="J73" s="704"/>
    </row>
    <row r="74" spans="1:10" s="424" customFormat="1" x14ac:dyDescent="0.2">
      <c r="A74" s="40"/>
      <c r="B74" s="759"/>
      <c r="C74" s="696"/>
      <c r="D74" s="696"/>
      <c r="E74" s="696"/>
      <c r="F74" s="696"/>
      <c r="G74" s="696"/>
      <c r="H74" s="702"/>
      <c r="I74" s="703"/>
      <c r="J74" s="704"/>
    </row>
    <row r="75" spans="1:10" s="424" customFormat="1" ht="15.75" customHeight="1" x14ac:dyDescent="0.2">
      <c r="A75" s="41"/>
      <c r="B75" s="760"/>
      <c r="C75" s="698"/>
      <c r="D75" s="698"/>
      <c r="E75" s="698"/>
      <c r="F75" s="698"/>
      <c r="G75" s="698"/>
      <c r="H75" s="705"/>
      <c r="I75" s="706"/>
      <c r="J75" s="707"/>
    </row>
    <row r="76" spans="1:10" s="424" customFormat="1" x14ac:dyDescent="0.2">
      <c r="A76" s="350" t="s">
        <v>799</v>
      </c>
      <c r="B76" s="726" t="s">
        <v>957</v>
      </c>
      <c r="C76" s="694"/>
      <c r="D76" s="694"/>
      <c r="E76" s="694"/>
      <c r="F76" s="694"/>
      <c r="G76" s="694"/>
      <c r="H76" s="447"/>
      <c r="I76" s="448"/>
      <c r="J76" s="449"/>
    </row>
    <row r="77" spans="1:10" s="424" customFormat="1" x14ac:dyDescent="0.2">
      <c r="A77" s="40"/>
      <c r="B77" s="759"/>
      <c r="C77" s="696"/>
      <c r="D77" s="696"/>
      <c r="E77" s="696"/>
      <c r="F77" s="696"/>
      <c r="G77" s="696"/>
      <c r="H77" s="699" t="s">
        <v>798</v>
      </c>
      <c r="I77" s="700"/>
      <c r="J77" s="701"/>
    </row>
    <row r="78" spans="1:10" s="424" customFormat="1" x14ac:dyDescent="0.2">
      <c r="A78" s="40"/>
      <c r="B78" s="759"/>
      <c r="C78" s="696"/>
      <c r="D78" s="696"/>
      <c r="E78" s="696"/>
      <c r="F78" s="696"/>
      <c r="G78" s="696"/>
      <c r="H78" s="702"/>
      <c r="I78" s="703"/>
      <c r="J78" s="704"/>
    </row>
    <row r="79" spans="1:10" s="424" customFormat="1" x14ac:dyDescent="0.2">
      <c r="A79" s="40"/>
      <c r="B79" s="759"/>
      <c r="C79" s="696"/>
      <c r="D79" s="696"/>
      <c r="E79" s="696"/>
      <c r="F79" s="696"/>
      <c r="G79" s="696"/>
      <c r="H79" s="702"/>
      <c r="I79" s="703"/>
      <c r="J79" s="704"/>
    </row>
    <row r="80" spans="1:10" s="462" customFormat="1" x14ac:dyDescent="0.2">
      <c r="A80" s="40"/>
      <c r="B80" s="759"/>
      <c r="C80" s="696"/>
      <c r="D80" s="696"/>
      <c r="E80" s="696"/>
      <c r="F80" s="696"/>
      <c r="G80" s="696"/>
      <c r="H80" s="702"/>
      <c r="I80" s="703"/>
      <c r="J80" s="704"/>
    </row>
    <row r="81" spans="1:10" s="424" customFormat="1" x14ac:dyDescent="0.2">
      <c r="A81" s="40"/>
      <c r="B81" s="759"/>
      <c r="C81" s="696"/>
      <c r="D81" s="696"/>
      <c r="E81" s="696"/>
      <c r="F81" s="696"/>
      <c r="G81" s="696"/>
      <c r="H81" s="702"/>
      <c r="I81" s="703"/>
      <c r="J81" s="704"/>
    </row>
    <row r="82" spans="1:10" s="424" customFormat="1" ht="15.75" customHeight="1" x14ac:dyDescent="0.2">
      <c r="A82" s="41"/>
      <c r="B82" s="760"/>
      <c r="C82" s="698"/>
      <c r="D82" s="698"/>
      <c r="E82" s="698"/>
      <c r="F82" s="698"/>
      <c r="G82" s="698"/>
      <c r="H82" s="705"/>
      <c r="I82" s="706"/>
      <c r="J82" s="707"/>
    </row>
    <row r="83" spans="1:10" s="44" customFormat="1" ht="15" x14ac:dyDescent="0.2">
      <c r="A83" s="149">
        <v>5</v>
      </c>
      <c r="B83" s="805" t="s">
        <v>5</v>
      </c>
      <c r="C83" s="806"/>
      <c r="D83" s="806"/>
      <c r="E83" s="806"/>
      <c r="F83" s="806"/>
      <c r="G83" s="806"/>
      <c r="H83" s="806"/>
      <c r="I83" s="806"/>
      <c r="J83" s="807"/>
    </row>
    <row r="84" spans="1:10" s="36" customFormat="1" x14ac:dyDescent="0.2">
      <c r="A84" s="43">
        <v>5.0999999999999996</v>
      </c>
      <c r="B84" s="690" t="s">
        <v>6</v>
      </c>
      <c r="C84" s="691"/>
      <c r="D84" s="691"/>
      <c r="E84" s="691"/>
      <c r="F84" s="691"/>
      <c r="G84" s="691"/>
      <c r="H84" s="691"/>
      <c r="I84" s="691"/>
      <c r="J84" s="692"/>
    </row>
    <row r="85" spans="1:10" s="403" customFormat="1" x14ac:dyDescent="0.2">
      <c r="A85" s="42" t="s">
        <v>7</v>
      </c>
      <c r="B85" s="719" t="s">
        <v>815</v>
      </c>
      <c r="C85" s="694"/>
      <c r="D85" s="694"/>
      <c r="E85" s="694"/>
      <c r="F85" s="694"/>
      <c r="G85" s="797"/>
      <c r="H85" s="433"/>
      <c r="I85" s="434"/>
      <c r="J85" s="446"/>
    </row>
    <row r="86" spans="1:10" s="403" customFormat="1" ht="15.75" customHeight="1" x14ac:dyDescent="0.2">
      <c r="A86" s="40"/>
      <c r="B86" s="759"/>
      <c r="C86" s="696"/>
      <c r="D86" s="696"/>
      <c r="E86" s="696"/>
      <c r="F86" s="696"/>
      <c r="G86" s="798"/>
      <c r="H86" s="699" t="s">
        <v>240</v>
      </c>
      <c r="I86" s="700"/>
      <c r="J86" s="701"/>
    </row>
    <row r="87" spans="1:10" s="454" customFormat="1" ht="12.75" customHeight="1" x14ac:dyDescent="0.2">
      <c r="A87" s="40"/>
      <c r="B87" s="759"/>
      <c r="C87" s="696"/>
      <c r="D87" s="696"/>
      <c r="E87" s="696"/>
      <c r="F87" s="696"/>
      <c r="G87" s="798"/>
      <c r="H87" s="702"/>
      <c r="I87" s="703"/>
      <c r="J87" s="704"/>
    </row>
    <row r="88" spans="1:10" s="454" customFormat="1" ht="12.75" customHeight="1" x14ac:dyDescent="0.2">
      <c r="A88" s="41"/>
      <c r="B88" s="760"/>
      <c r="C88" s="698"/>
      <c r="D88" s="698"/>
      <c r="E88" s="698"/>
      <c r="F88" s="698"/>
      <c r="G88" s="799"/>
      <c r="H88" s="705"/>
      <c r="I88" s="706"/>
      <c r="J88" s="707"/>
    </row>
    <row r="89" spans="1:10" s="403" customFormat="1" ht="15.75" customHeight="1" x14ac:dyDescent="0.2">
      <c r="A89" s="39" t="s">
        <v>123</v>
      </c>
      <c r="B89" s="803" t="s">
        <v>833</v>
      </c>
      <c r="C89" s="804"/>
      <c r="D89" s="804"/>
      <c r="E89" s="804"/>
      <c r="F89" s="804"/>
      <c r="G89" s="804"/>
      <c r="H89" s="804"/>
      <c r="I89" s="804"/>
      <c r="J89" s="804"/>
    </row>
    <row r="90" spans="1:10" s="454" customFormat="1" x14ac:dyDescent="0.2">
      <c r="A90" s="350" t="s">
        <v>876</v>
      </c>
      <c r="B90" s="719" t="s">
        <v>879</v>
      </c>
      <c r="C90" s="694"/>
      <c r="D90" s="694"/>
      <c r="E90" s="694"/>
      <c r="F90" s="694"/>
      <c r="G90" s="797"/>
      <c r="H90" s="433"/>
      <c r="I90" s="434"/>
      <c r="J90" s="446"/>
    </row>
    <row r="91" spans="1:10" s="454" customFormat="1" x14ac:dyDescent="0.2">
      <c r="A91" s="40"/>
      <c r="B91" s="759"/>
      <c r="C91" s="696"/>
      <c r="D91" s="696"/>
      <c r="E91" s="696"/>
      <c r="F91" s="696"/>
      <c r="G91" s="798"/>
      <c r="H91" s="699" t="s">
        <v>240</v>
      </c>
      <c r="I91" s="700"/>
      <c r="J91" s="701"/>
    </row>
    <row r="92" spans="1:10" s="454" customFormat="1" x14ac:dyDescent="0.2">
      <c r="A92" s="40"/>
      <c r="B92" s="759"/>
      <c r="C92" s="696"/>
      <c r="D92" s="696"/>
      <c r="E92" s="696"/>
      <c r="F92" s="696"/>
      <c r="G92" s="798"/>
      <c r="H92" s="702"/>
      <c r="I92" s="703"/>
      <c r="J92" s="704"/>
    </row>
    <row r="93" spans="1:10" s="454" customFormat="1" x14ac:dyDescent="0.2">
      <c r="A93" s="40"/>
      <c r="B93" s="759"/>
      <c r="C93" s="696"/>
      <c r="D93" s="696"/>
      <c r="E93" s="696"/>
      <c r="F93" s="696"/>
      <c r="G93" s="798"/>
      <c r="H93" s="702"/>
      <c r="I93" s="703"/>
      <c r="J93" s="704"/>
    </row>
    <row r="94" spans="1:10" s="454" customFormat="1" ht="15.75" customHeight="1" x14ac:dyDescent="0.2">
      <c r="A94" s="40"/>
      <c r="B94" s="759"/>
      <c r="C94" s="696"/>
      <c r="D94" s="696"/>
      <c r="E94" s="696"/>
      <c r="F94" s="696"/>
      <c r="G94" s="798"/>
      <c r="H94" s="702"/>
      <c r="I94" s="703"/>
      <c r="J94" s="704"/>
    </row>
    <row r="95" spans="1:10" s="460" customFormat="1" x14ac:dyDescent="0.2">
      <c r="A95" s="350" t="s">
        <v>877</v>
      </c>
      <c r="B95" s="719" t="s">
        <v>880</v>
      </c>
      <c r="C95" s="694"/>
      <c r="D95" s="694"/>
      <c r="E95" s="694"/>
      <c r="F95" s="694"/>
      <c r="G95" s="797"/>
      <c r="H95" s="433"/>
      <c r="I95" s="434"/>
      <c r="J95" s="446"/>
    </row>
    <row r="96" spans="1:10" s="460" customFormat="1" x14ac:dyDescent="0.2">
      <c r="A96" s="40"/>
      <c r="B96" s="759"/>
      <c r="C96" s="696"/>
      <c r="D96" s="696"/>
      <c r="E96" s="696"/>
      <c r="F96" s="696"/>
      <c r="G96" s="798"/>
      <c r="H96" s="699" t="s">
        <v>240</v>
      </c>
      <c r="I96" s="700"/>
      <c r="J96" s="701"/>
    </row>
    <row r="97" spans="1:10" s="460" customFormat="1" x14ac:dyDescent="0.2">
      <c r="A97" s="40"/>
      <c r="B97" s="759"/>
      <c r="C97" s="696"/>
      <c r="D97" s="696"/>
      <c r="E97" s="696"/>
      <c r="F97" s="696"/>
      <c r="G97" s="798"/>
      <c r="H97" s="702"/>
      <c r="I97" s="703"/>
      <c r="J97" s="704"/>
    </row>
    <row r="98" spans="1:10" s="460" customFormat="1" x14ac:dyDescent="0.2">
      <c r="A98" s="40"/>
      <c r="B98" s="759"/>
      <c r="C98" s="696"/>
      <c r="D98" s="696"/>
      <c r="E98" s="696"/>
      <c r="F98" s="696"/>
      <c r="G98" s="798"/>
      <c r="H98" s="702"/>
      <c r="I98" s="703"/>
      <c r="J98" s="704"/>
    </row>
    <row r="99" spans="1:10" s="460" customFormat="1" ht="15.75" customHeight="1" x14ac:dyDescent="0.2">
      <c r="A99" s="40"/>
      <c r="B99" s="759"/>
      <c r="C99" s="696"/>
      <c r="D99" s="696"/>
      <c r="E99" s="696"/>
      <c r="F99" s="696"/>
      <c r="G99" s="798"/>
      <c r="H99" s="702"/>
      <c r="I99" s="703"/>
      <c r="J99" s="704"/>
    </row>
    <row r="100" spans="1:10" s="460" customFormat="1" x14ac:dyDescent="0.2">
      <c r="A100" s="350" t="s">
        <v>878</v>
      </c>
      <c r="B100" s="719" t="s">
        <v>881</v>
      </c>
      <c r="C100" s="694"/>
      <c r="D100" s="694"/>
      <c r="E100" s="694"/>
      <c r="F100" s="694"/>
      <c r="G100" s="797"/>
      <c r="H100" s="433"/>
      <c r="I100" s="434"/>
      <c r="J100" s="446"/>
    </row>
    <row r="101" spans="1:10" s="460" customFormat="1" x14ac:dyDescent="0.2">
      <c r="A101" s="40"/>
      <c r="B101" s="759"/>
      <c r="C101" s="696"/>
      <c r="D101" s="696"/>
      <c r="E101" s="696"/>
      <c r="F101" s="696"/>
      <c r="G101" s="798"/>
      <c r="H101" s="699" t="s">
        <v>240</v>
      </c>
      <c r="I101" s="700"/>
      <c r="J101" s="701"/>
    </row>
    <row r="102" spans="1:10" s="460" customFormat="1" x14ac:dyDescent="0.2">
      <c r="A102" s="40"/>
      <c r="B102" s="759"/>
      <c r="C102" s="696"/>
      <c r="D102" s="696"/>
      <c r="E102" s="696"/>
      <c r="F102" s="696"/>
      <c r="G102" s="798"/>
      <c r="H102" s="702"/>
      <c r="I102" s="703"/>
      <c r="J102" s="704"/>
    </row>
    <row r="103" spans="1:10" s="460" customFormat="1" x14ac:dyDescent="0.2">
      <c r="A103" s="40"/>
      <c r="B103" s="759"/>
      <c r="C103" s="696"/>
      <c r="D103" s="696"/>
      <c r="E103" s="696"/>
      <c r="F103" s="696"/>
      <c r="G103" s="798"/>
      <c r="H103" s="702"/>
      <c r="I103" s="703"/>
      <c r="J103" s="704"/>
    </row>
    <row r="104" spans="1:10" s="460" customFormat="1" ht="15.75" customHeight="1" x14ac:dyDescent="0.2">
      <c r="A104" s="40"/>
      <c r="B104" s="759"/>
      <c r="C104" s="696"/>
      <c r="D104" s="696"/>
      <c r="E104" s="696"/>
      <c r="F104" s="696"/>
      <c r="G104" s="798"/>
      <c r="H104" s="702"/>
      <c r="I104" s="703"/>
      <c r="J104" s="704"/>
    </row>
    <row r="105" spans="1:10" s="403" customFormat="1" ht="12.75" customHeight="1" x14ac:dyDescent="0.2">
      <c r="A105" s="42" t="s">
        <v>125</v>
      </c>
      <c r="B105" s="801" t="s">
        <v>124</v>
      </c>
      <c r="C105" s="694"/>
      <c r="D105" s="694"/>
      <c r="E105" s="694"/>
      <c r="F105" s="694"/>
      <c r="G105" s="797"/>
      <c r="H105" s="433"/>
      <c r="I105" s="434"/>
      <c r="J105" s="446"/>
    </row>
    <row r="106" spans="1:10" s="403" customFormat="1" ht="12.75" customHeight="1" x14ac:dyDescent="0.2">
      <c r="A106" s="40"/>
      <c r="B106" s="759"/>
      <c r="C106" s="696"/>
      <c r="D106" s="696"/>
      <c r="E106" s="696"/>
      <c r="F106" s="696"/>
      <c r="G106" s="798"/>
      <c r="H106" s="699" t="s">
        <v>240</v>
      </c>
      <c r="I106" s="700"/>
      <c r="J106" s="701"/>
    </row>
    <row r="107" spans="1:10" s="403" customFormat="1" x14ac:dyDescent="0.2">
      <c r="A107" s="41"/>
      <c r="B107" s="760"/>
      <c r="C107" s="698"/>
      <c r="D107" s="698"/>
      <c r="E107" s="698"/>
      <c r="F107" s="698"/>
      <c r="G107" s="799"/>
      <c r="H107" s="702"/>
      <c r="I107" s="703"/>
      <c r="J107" s="704"/>
    </row>
    <row r="108" spans="1:10" s="403" customFormat="1" ht="12.75" customHeight="1" x14ac:dyDescent="0.2">
      <c r="A108" s="350" t="s">
        <v>816</v>
      </c>
      <c r="B108" s="719" t="s">
        <v>817</v>
      </c>
      <c r="C108" s="720"/>
      <c r="D108" s="720"/>
      <c r="E108" s="720"/>
      <c r="F108" s="720"/>
      <c r="G108" s="721"/>
      <c r="H108" s="433"/>
      <c r="I108" s="434"/>
      <c r="J108" s="446"/>
    </row>
    <row r="109" spans="1:10" s="403" customFormat="1" ht="12.75" customHeight="1" x14ac:dyDescent="0.2">
      <c r="A109" s="40"/>
      <c r="B109" s="722"/>
      <c r="C109" s="695"/>
      <c r="D109" s="695"/>
      <c r="E109" s="695"/>
      <c r="F109" s="695"/>
      <c r="G109" s="723"/>
      <c r="H109" s="699" t="s">
        <v>240</v>
      </c>
      <c r="I109" s="700"/>
      <c r="J109" s="701"/>
    </row>
    <row r="110" spans="1:10" s="403" customFormat="1" ht="12.75" customHeight="1" x14ac:dyDescent="0.2">
      <c r="A110" s="40"/>
      <c r="B110" s="724"/>
      <c r="C110" s="697"/>
      <c r="D110" s="697"/>
      <c r="E110" s="697"/>
      <c r="F110" s="697"/>
      <c r="G110" s="725"/>
      <c r="H110" s="702"/>
      <c r="I110" s="703"/>
      <c r="J110" s="704"/>
    </row>
    <row r="111" spans="1:10" s="454" customFormat="1" x14ac:dyDescent="0.2">
      <c r="A111" s="350" t="s">
        <v>818</v>
      </c>
      <c r="B111" s="719" t="s">
        <v>892</v>
      </c>
      <c r="C111" s="694"/>
      <c r="D111" s="694"/>
      <c r="E111" s="694"/>
      <c r="F111" s="694"/>
      <c r="G111" s="797"/>
      <c r="H111" s="433"/>
      <c r="I111" s="434"/>
      <c r="J111" s="446"/>
    </row>
    <row r="112" spans="1:10" s="454" customFormat="1" x14ac:dyDescent="0.2">
      <c r="A112" s="40"/>
      <c r="B112" s="759"/>
      <c r="C112" s="696"/>
      <c r="D112" s="696"/>
      <c r="E112" s="696"/>
      <c r="F112" s="696"/>
      <c r="G112" s="798"/>
      <c r="H112" s="699" t="s">
        <v>240</v>
      </c>
      <c r="I112" s="700"/>
      <c r="J112" s="701"/>
    </row>
    <row r="113" spans="1:10" s="454" customFormat="1" ht="15.75" customHeight="1" x14ac:dyDescent="0.2">
      <c r="A113" s="40"/>
      <c r="B113" s="759"/>
      <c r="C113" s="696"/>
      <c r="D113" s="696"/>
      <c r="E113" s="696"/>
      <c r="F113" s="696"/>
      <c r="G113" s="798"/>
      <c r="H113" s="702"/>
      <c r="I113" s="703"/>
      <c r="J113" s="704"/>
    </row>
    <row r="114" spans="1:10" s="454" customFormat="1" ht="15.75" customHeight="1" x14ac:dyDescent="0.2">
      <c r="A114" s="40"/>
      <c r="B114" s="759"/>
      <c r="C114" s="696"/>
      <c r="D114" s="696"/>
      <c r="E114" s="696"/>
      <c r="F114" s="696"/>
      <c r="G114" s="798"/>
      <c r="H114" s="702"/>
      <c r="I114" s="703"/>
      <c r="J114" s="704"/>
    </row>
    <row r="115" spans="1:10" s="454" customFormat="1" x14ac:dyDescent="0.2">
      <c r="A115" s="40"/>
      <c r="B115" s="759"/>
      <c r="C115" s="696"/>
      <c r="D115" s="696"/>
      <c r="E115" s="696"/>
      <c r="F115" s="696"/>
      <c r="G115" s="798"/>
      <c r="H115" s="702"/>
      <c r="I115" s="703"/>
      <c r="J115" s="704"/>
    </row>
    <row r="116" spans="1:10" s="454" customFormat="1" x14ac:dyDescent="0.2">
      <c r="A116" s="41"/>
      <c r="B116" s="760"/>
      <c r="C116" s="698"/>
      <c r="D116" s="698"/>
      <c r="E116" s="698"/>
      <c r="F116" s="698"/>
      <c r="G116" s="799"/>
      <c r="H116" s="702"/>
      <c r="I116" s="703"/>
      <c r="J116" s="704"/>
    </row>
    <row r="117" spans="1:10" s="454" customFormat="1" ht="12.75" customHeight="1" x14ac:dyDescent="0.2">
      <c r="A117" s="350" t="s">
        <v>819</v>
      </c>
      <c r="B117" s="726" t="s">
        <v>820</v>
      </c>
      <c r="C117" s="720"/>
      <c r="D117" s="720"/>
      <c r="E117" s="720"/>
      <c r="F117" s="720"/>
      <c r="G117" s="721"/>
      <c r="H117" s="447"/>
      <c r="I117" s="448"/>
      <c r="J117" s="449"/>
    </row>
    <row r="118" spans="1:10" s="454" customFormat="1" ht="12.75" customHeight="1" x14ac:dyDescent="0.2">
      <c r="A118" s="374"/>
      <c r="B118" s="722"/>
      <c r="C118" s="695"/>
      <c r="D118" s="695"/>
      <c r="E118" s="695"/>
      <c r="F118" s="695"/>
      <c r="G118" s="723"/>
      <c r="H118" s="699" t="s">
        <v>240</v>
      </c>
      <c r="I118" s="700"/>
      <c r="J118" s="701"/>
    </row>
    <row r="119" spans="1:10" s="454" customFormat="1" ht="12.75" customHeight="1" x14ac:dyDescent="0.2">
      <c r="A119" s="374"/>
      <c r="B119" s="722"/>
      <c r="C119" s="695"/>
      <c r="D119" s="695"/>
      <c r="E119" s="695"/>
      <c r="F119" s="695"/>
      <c r="G119" s="723"/>
      <c r="H119" s="702"/>
      <c r="I119" s="703"/>
      <c r="J119" s="704"/>
    </row>
    <row r="120" spans="1:10" s="454" customFormat="1" ht="12.75" customHeight="1" x14ac:dyDescent="0.2">
      <c r="A120" s="40"/>
      <c r="B120" s="722"/>
      <c r="C120" s="695"/>
      <c r="D120" s="695"/>
      <c r="E120" s="695"/>
      <c r="F120" s="695"/>
      <c r="G120" s="723"/>
      <c r="H120" s="702"/>
      <c r="I120" s="703"/>
      <c r="J120" s="704"/>
    </row>
    <row r="121" spans="1:10" s="454" customFormat="1" ht="12.75" customHeight="1" x14ac:dyDescent="0.2">
      <c r="A121" s="41"/>
      <c r="B121" s="724"/>
      <c r="C121" s="697"/>
      <c r="D121" s="697"/>
      <c r="E121" s="697"/>
      <c r="F121" s="697"/>
      <c r="G121" s="725"/>
      <c r="H121" s="705"/>
      <c r="I121" s="706"/>
      <c r="J121" s="707"/>
    </row>
    <row r="122" spans="1:10" s="460" customFormat="1" x14ac:dyDescent="0.2">
      <c r="A122" s="461"/>
    </row>
    <row r="123" spans="1:10" s="460" customFormat="1" x14ac:dyDescent="0.2">
      <c r="A123" s="461"/>
    </row>
    <row r="124" spans="1:10" s="460" customFormat="1" x14ac:dyDescent="0.2">
      <c r="A124" s="173" t="s">
        <v>916</v>
      </c>
    </row>
    <row r="125" spans="1:10" s="460" customFormat="1" ht="15" x14ac:dyDescent="0.2">
      <c r="A125" s="765" t="s">
        <v>915</v>
      </c>
      <c r="B125" s="766"/>
      <c r="C125" s="766"/>
      <c r="D125" s="766"/>
      <c r="E125" s="766"/>
      <c r="F125" s="766"/>
      <c r="G125" s="766"/>
      <c r="H125" s="783" t="s">
        <v>390</v>
      </c>
      <c r="I125" s="783"/>
      <c r="J125" s="783"/>
    </row>
    <row r="126" spans="1:10" s="36" customFormat="1" x14ac:dyDescent="0.2">
      <c r="A126" s="43">
        <v>5.2</v>
      </c>
      <c r="B126" s="690" t="s">
        <v>126</v>
      </c>
      <c r="C126" s="691"/>
      <c r="D126" s="691"/>
      <c r="E126" s="691"/>
      <c r="F126" s="691"/>
      <c r="G126" s="691"/>
      <c r="H126" s="691"/>
      <c r="I126" s="691"/>
      <c r="J126" s="692"/>
    </row>
    <row r="127" spans="1:10" s="403" customFormat="1" ht="12.75" customHeight="1" x14ac:dyDescent="0.2">
      <c r="A127" s="42" t="s">
        <v>128</v>
      </c>
      <c r="B127" s="801" t="s">
        <v>127</v>
      </c>
      <c r="C127" s="694"/>
      <c r="D127" s="694"/>
      <c r="E127" s="694"/>
      <c r="F127" s="694"/>
      <c r="G127" s="694"/>
      <c r="H127" s="433"/>
      <c r="I127" s="434"/>
      <c r="J127" s="446"/>
    </row>
    <row r="128" spans="1:10" s="454" customFormat="1" ht="12.75" customHeight="1" x14ac:dyDescent="0.2">
      <c r="A128" s="40"/>
      <c r="B128" s="759"/>
      <c r="C128" s="696"/>
      <c r="D128" s="696"/>
      <c r="E128" s="696"/>
      <c r="F128" s="696"/>
      <c r="G128" s="696"/>
      <c r="H128" s="699" t="s">
        <v>240</v>
      </c>
      <c r="I128" s="700"/>
      <c r="J128" s="701"/>
    </row>
    <row r="129" spans="1:10" s="403" customFormat="1" x14ac:dyDescent="0.2">
      <c r="A129" s="41"/>
      <c r="B129" s="760"/>
      <c r="C129" s="698"/>
      <c r="D129" s="698"/>
      <c r="E129" s="698"/>
      <c r="F129" s="698"/>
      <c r="G129" s="698"/>
      <c r="H129" s="705"/>
      <c r="I129" s="706"/>
      <c r="J129" s="707"/>
    </row>
    <row r="130" spans="1:10" s="460" customFormat="1" ht="12.75" customHeight="1" x14ac:dyDescent="0.2">
      <c r="A130" s="350" t="s">
        <v>882</v>
      </c>
      <c r="B130" s="719" t="s">
        <v>884</v>
      </c>
      <c r="C130" s="720"/>
      <c r="D130" s="720"/>
      <c r="E130" s="720"/>
      <c r="F130" s="720"/>
      <c r="G130" s="720"/>
      <c r="H130" s="433"/>
      <c r="I130" s="434"/>
      <c r="J130" s="446"/>
    </row>
    <row r="131" spans="1:10" s="460" customFormat="1" ht="12.75" customHeight="1" x14ac:dyDescent="0.2">
      <c r="A131" s="41"/>
      <c r="B131" s="724"/>
      <c r="C131" s="697"/>
      <c r="D131" s="697"/>
      <c r="E131" s="697"/>
      <c r="F131" s="697"/>
      <c r="G131" s="697"/>
      <c r="H131" s="795" t="s">
        <v>240</v>
      </c>
      <c r="I131" s="796"/>
      <c r="J131" s="802"/>
    </row>
    <row r="132" spans="1:10" s="460" customFormat="1" ht="12.75" customHeight="1" x14ac:dyDescent="0.2">
      <c r="A132" s="350" t="s">
        <v>883</v>
      </c>
      <c r="B132" s="719" t="s">
        <v>885</v>
      </c>
      <c r="C132" s="720"/>
      <c r="D132" s="720"/>
      <c r="E132" s="720"/>
      <c r="F132" s="720"/>
      <c r="G132" s="720"/>
      <c r="H132" s="433"/>
      <c r="I132" s="434"/>
      <c r="J132" s="446"/>
    </row>
    <row r="133" spans="1:10" s="460" customFormat="1" ht="12.75" customHeight="1" x14ac:dyDescent="0.2">
      <c r="A133" s="40"/>
      <c r="B133" s="722"/>
      <c r="C133" s="695"/>
      <c r="D133" s="695"/>
      <c r="E133" s="695"/>
      <c r="F133" s="695"/>
      <c r="G133" s="695"/>
      <c r="H133" s="699" t="s">
        <v>240</v>
      </c>
      <c r="I133" s="700"/>
      <c r="J133" s="701"/>
    </row>
    <row r="134" spans="1:10" s="460" customFormat="1" ht="12.75" customHeight="1" x14ac:dyDescent="0.2">
      <c r="A134" s="350" t="s">
        <v>887</v>
      </c>
      <c r="B134" s="719" t="s">
        <v>886</v>
      </c>
      <c r="C134" s="720"/>
      <c r="D134" s="720"/>
      <c r="E134" s="720"/>
      <c r="F134" s="720"/>
      <c r="G134" s="720"/>
      <c r="H134" s="433"/>
      <c r="I134" s="434"/>
      <c r="J134" s="446"/>
    </row>
    <row r="135" spans="1:10" s="460" customFormat="1" ht="12.75" customHeight="1" x14ac:dyDescent="0.2">
      <c r="A135" s="41"/>
      <c r="B135" s="724"/>
      <c r="C135" s="697"/>
      <c r="D135" s="697"/>
      <c r="E135" s="697"/>
      <c r="F135" s="697"/>
      <c r="G135" s="697"/>
      <c r="H135" s="795" t="s">
        <v>240</v>
      </c>
      <c r="I135" s="796"/>
      <c r="J135" s="802"/>
    </row>
    <row r="136" spans="1:10" s="460" customFormat="1" ht="12.75" customHeight="1" x14ac:dyDescent="0.2">
      <c r="A136" s="350" t="s">
        <v>888</v>
      </c>
      <c r="B136" s="719" t="s">
        <v>890</v>
      </c>
      <c r="C136" s="720"/>
      <c r="D136" s="720"/>
      <c r="E136" s="720"/>
      <c r="F136" s="720"/>
      <c r="G136" s="720"/>
      <c r="H136" s="433"/>
      <c r="I136" s="434"/>
      <c r="J136" s="446"/>
    </row>
    <row r="137" spans="1:10" s="460" customFormat="1" ht="12.75" customHeight="1" x14ac:dyDescent="0.2">
      <c r="A137" s="40"/>
      <c r="B137" s="722"/>
      <c r="C137" s="695"/>
      <c r="D137" s="695"/>
      <c r="E137" s="695"/>
      <c r="F137" s="695"/>
      <c r="G137" s="695"/>
      <c r="H137" s="699" t="s">
        <v>240</v>
      </c>
      <c r="I137" s="700"/>
      <c r="J137" s="701"/>
    </row>
    <row r="138" spans="1:10" s="460" customFormat="1" ht="12.75" customHeight="1" x14ac:dyDescent="0.2">
      <c r="A138" s="350" t="s">
        <v>889</v>
      </c>
      <c r="B138" s="719" t="s">
        <v>893</v>
      </c>
      <c r="C138" s="720"/>
      <c r="D138" s="720"/>
      <c r="E138" s="720"/>
      <c r="F138" s="720"/>
      <c r="G138" s="720"/>
      <c r="H138" s="433"/>
      <c r="I138" s="434"/>
      <c r="J138" s="446"/>
    </row>
    <row r="139" spans="1:10" s="460" customFormat="1" ht="12.75" customHeight="1" x14ac:dyDescent="0.2">
      <c r="A139" s="41"/>
      <c r="B139" s="724"/>
      <c r="C139" s="697"/>
      <c r="D139" s="697"/>
      <c r="E139" s="697"/>
      <c r="F139" s="697"/>
      <c r="G139" s="697"/>
      <c r="H139" s="795" t="s">
        <v>240</v>
      </c>
      <c r="I139" s="796"/>
      <c r="J139" s="802"/>
    </row>
    <row r="140" spans="1:10" s="403" customFormat="1" ht="13.5" customHeight="1" x14ac:dyDescent="0.2">
      <c r="A140" s="42" t="s">
        <v>122</v>
      </c>
      <c r="B140" s="726" t="s">
        <v>891</v>
      </c>
      <c r="C140" s="694"/>
      <c r="D140" s="694"/>
      <c r="E140" s="694"/>
      <c r="F140" s="694"/>
      <c r="G140" s="694"/>
      <c r="H140" s="447"/>
      <c r="I140" s="434"/>
      <c r="J140" s="446"/>
    </row>
    <row r="141" spans="1:10" s="454" customFormat="1" ht="13.5" customHeight="1" x14ac:dyDescent="0.2">
      <c r="A141" s="40"/>
      <c r="B141" s="722"/>
      <c r="C141" s="696"/>
      <c r="D141" s="696"/>
      <c r="E141" s="696"/>
      <c r="F141" s="696"/>
      <c r="G141" s="696"/>
      <c r="H141" s="699" t="s">
        <v>240</v>
      </c>
      <c r="I141" s="700"/>
      <c r="J141" s="701"/>
    </row>
    <row r="142" spans="1:10" s="403" customFormat="1" x14ac:dyDescent="0.2">
      <c r="A142" s="41"/>
      <c r="B142" s="760"/>
      <c r="C142" s="698"/>
      <c r="D142" s="698"/>
      <c r="E142" s="698"/>
      <c r="F142" s="698"/>
      <c r="G142" s="698"/>
      <c r="H142" s="705"/>
      <c r="I142" s="706"/>
      <c r="J142" s="707"/>
    </row>
    <row r="143" spans="1:10" s="36" customFormat="1" x14ac:dyDescent="0.2">
      <c r="A143" s="43">
        <v>5.3</v>
      </c>
      <c r="B143" s="690" t="s">
        <v>254</v>
      </c>
      <c r="C143" s="691"/>
      <c r="D143" s="691"/>
      <c r="E143" s="691"/>
      <c r="F143" s="691"/>
      <c r="G143" s="691"/>
      <c r="H143" s="691"/>
      <c r="I143" s="691"/>
      <c r="J143" s="692"/>
    </row>
    <row r="144" spans="1:10" s="403" customFormat="1" ht="12.75" customHeight="1" x14ac:dyDescent="0.2">
      <c r="A144" s="350" t="s">
        <v>895</v>
      </c>
      <c r="B144" s="719" t="s">
        <v>894</v>
      </c>
      <c r="C144" s="694"/>
      <c r="D144" s="694"/>
      <c r="E144" s="694"/>
      <c r="F144" s="694"/>
      <c r="G144" s="694"/>
      <c r="H144" s="433"/>
      <c r="I144" s="434"/>
      <c r="J144" s="446"/>
    </row>
    <row r="145" spans="1:10" s="403" customFormat="1" ht="12.75" customHeight="1" x14ac:dyDescent="0.2">
      <c r="A145" s="40"/>
      <c r="B145" s="759"/>
      <c r="C145" s="696"/>
      <c r="D145" s="696"/>
      <c r="E145" s="696"/>
      <c r="F145" s="696"/>
      <c r="G145" s="696"/>
      <c r="H145" s="699" t="s">
        <v>240</v>
      </c>
      <c r="I145" s="700"/>
      <c r="J145" s="701"/>
    </row>
    <row r="146" spans="1:10" s="460" customFormat="1" ht="12.75" customHeight="1" x14ac:dyDescent="0.2">
      <c r="A146" s="350" t="s">
        <v>896</v>
      </c>
      <c r="B146" s="719" t="s">
        <v>897</v>
      </c>
      <c r="C146" s="694"/>
      <c r="D146" s="694"/>
      <c r="E146" s="694"/>
      <c r="F146" s="694"/>
      <c r="G146" s="694"/>
      <c r="H146" s="433"/>
      <c r="I146" s="434"/>
      <c r="J146" s="446"/>
    </row>
    <row r="147" spans="1:10" s="460" customFormat="1" ht="12.75" customHeight="1" x14ac:dyDescent="0.2">
      <c r="A147" s="40"/>
      <c r="B147" s="759"/>
      <c r="C147" s="696"/>
      <c r="D147" s="696"/>
      <c r="E147" s="696"/>
      <c r="F147" s="696"/>
      <c r="G147" s="696"/>
      <c r="H147" s="699" t="s">
        <v>240</v>
      </c>
      <c r="I147" s="700"/>
      <c r="J147" s="701"/>
    </row>
    <row r="148" spans="1:10" s="460" customFormat="1" ht="12.75" customHeight="1" x14ac:dyDescent="0.2">
      <c r="A148" s="350" t="s">
        <v>898</v>
      </c>
      <c r="B148" s="719" t="s">
        <v>899</v>
      </c>
      <c r="C148" s="694"/>
      <c r="D148" s="694"/>
      <c r="E148" s="694"/>
      <c r="F148" s="694"/>
      <c r="G148" s="694"/>
      <c r="H148" s="433"/>
      <c r="I148" s="434"/>
      <c r="J148" s="446"/>
    </row>
    <row r="149" spans="1:10" s="460" customFormat="1" ht="12.75" customHeight="1" x14ac:dyDescent="0.2">
      <c r="A149" s="40"/>
      <c r="B149" s="759"/>
      <c r="C149" s="696"/>
      <c r="D149" s="696"/>
      <c r="E149" s="696"/>
      <c r="F149" s="696"/>
      <c r="G149" s="696"/>
      <c r="H149" s="699" t="s">
        <v>240</v>
      </c>
      <c r="I149" s="700"/>
      <c r="J149" s="701"/>
    </row>
    <row r="150" spans="1:10" s="460" customFormat="1" ht="12.75" customHeight="1" x14ac:dyDescent="0.2">
      <c r="A150" s="350" t="s">
        <v>900</v>
      </c>
      <c r="B150" s="719" t="s">
        <v>901</v>
      </c>
      <c r="C150" s="694"/>
      <c r="D150" s="694"/>
      <c r="E150" s="694"/>
      <c r="F150" s="694"/>
      <c r="G150" s="694"/>
      <c r="H150" s="433"/>
      <c r="I150" s="434"/>
      <c r="J150" s="446"/>
    </row>
    <row r="151" spans="1:10" s="460" customFormat="1" ht="12.75" customHeight="1" x14ac:dyDescent="0.2">
      <c r="A151" s="40"/>
      <c r="B151" s="759"/>
      <c r="C151" s="696"/>
      <c r="D151" s="696"/>
      <c r="E151" s="696"/>
      <c r="F151" s="696"/>
      <c r="G151" s="696"/>
      <c r="H151" s="699" t="s">
        <v>240</v>
      </c>
      <c r="I151" s="700"/>
      <c r="J151" s="701"/>
    </row>
    <row r="152" spans="1:10" s="403" customFormat="1" x14ac:dyDescent="0.2">
      <c r="A152" s="42" t="s">
        <v>8</v>
      </c>
      <c r="B152" s="719" t="s">
        <v>824</v>
      </c>
      <c r="C152" s="694"/>
      <c r="D152" s="694"/>
      <c r="E152" s="694"/>
      <c r="F152" s="694"/>
      <c r="G152" s="797"/>
      <c r="H152" s="433"/>
      <c r="I152" s="434"/>
      <c r="J152" s="446"/>
    </row>
    <row r="153" spans="1:10" s="403" customFormat="1" x14ac:dyDescent="0.2">
      <c r="A153" s="40"/>
      <c r="B153" s="759"/>
      <c r="C153" s="696"/>
      <c r="D153" s="696"/>
      <c r="E153" s="696"/>
      <c r="F153" s="696"/>
      <c r="G153" s="798"/>
      <c r="H153" s="699" t="s">
        <v>240</v>
      </c>
      <c r="I153" s="700"/>
      <c r="J153" s="701"/>
    </row>
    <row r="154" spans="1:10" s="454" customFormat="1" x14ac:dyDescent="0.2">
      <c r="A154" s="40"/>
      <c r="B154" s="759"/>
      <c r="C154" s="696"/>
      <c r="D154" s="696"/>
      <c r="E154" s="696"/>
      <c r="F154" s="696"/>
      <c r="G154" s="798"/>
      <c r="H154" s="702"/>
      <c r="I154" s="703"/>
      <c r="J154" s="704"/>
    </row>
    <row r="155" spans="1:10" s="403" customFormat="1" x14ac:dyDescent="0.2">
      <c r="A155" s="41"/>
      <c r="B155" s="760"/>
      <c r="C155" s="698"/>
      <c r="D155" s="698"/>
      <c r="E155" s="698"/>
      <c r="F155" s="698"/>
      <c r="G155" s="799"/>
      <c r="H155" s="705"/>
      <c r="I155" s="706"/>
      <c r="J155" s="707"/>
    </row>
    <row r="156" spans="1:10" s="454" customFormat="1" ht="12.75" customHeight="1" x14ac:dyDescent="0.2">
      <c r="A156" s="350" t="s">
        <v>822</v>
      </c>
      <c r="B156" s="719" t="s">
        <v>823</v>
      </c>
      <c r="C156" s="694"/>
      <c r="D156" s="694"/>
      <c r="E156" s="694"/>
      <c r="F156" s="694"/>
      <c r="G156" s="797"/>
      <c r="H156" s="433"/>
      <c r="I156" s="434"/>
      <c r="J156" s="446"/>
    </row>
    <row r="157" spans="1:10" s="454" customFormat="1" ht="12.75" customHeight="1" x14ac:dyDescent="0.2">
      <c r="A157" s="40"/>
      <c r="B157" s="759"/>
      <c r="C157" s="696"/>
      <c r="D157" s="696"/>
      <c r="E157" s="696"/>
      <c r="F157" s="696"/>
      <c r="G157" s="798"/>
      <c r="H157" s="699" t="s">
        <v>240</v>
      </c>
      <c r="I157" s="700"/>
      <c r="J157" s="701"/>
    </row>
    <row r="158" spans="1:10" s="454" customFormat="1" ht="12.75" customHeight="1" x14ac:dyDescent="0.2">
      <c r="A158" s="40"/>
      <c r="B158" s="759"/>
      <c r="C158" s="696"/>
      <c r="D158" s="696"/>
      <c r="E158" s="696"/>
      <c r="F158" s="696"/>
      <c r="G158" s="798"/>
      <c r="H158" s="702"/>
      <c r="I158" s="703"/>
      <c r="J158" s="704"/>
    </row>
    <row r="159" spans="1:10" s="454" customFormat="1" x14ac:dyDescent="0.2">
      <c r="A159" s="41"/>
      <c r="B159" s="760"/>
      <c r="C159" s="698"/>
      <c r="D159" s="698"/>
      <c r="E159" s="698"/>
      <c r="F159" s="698"/>
      <c r="G159" s="799"/>
      <c r="H159" s="705"/>
      <c r="I159" s="706"/>
      <c r="J159" s="707"/>
    </row>
    <row r="160" spans="1:10" s="36" customFormat="1" x14ac:dyDescent="0.2">
      <c r="A160" s="43">
        <v>5.4</v>
      </c>
      <c r="B160" s="690" t="s">
        <v>9</v>
      </c>
      <c r="C160" s="691"/>
      <c r="D160" s="691"/>
      <c r="E160" s="691"/>
      <c r="F160" s="691"/>
      <c r="G160" s="691"/>
      <c r="H160" s="691"/>
      <c r="I160" s="691"/>
      <c r="J160" s="692"/>
    </row>
    <row r="161" spans="1:10" s="403" customFormat="1" x14ac:dyDescent="0.2">
      <c r="A161" s="39" t="s">
        <v>11</v>
      </c>
      <c r="B161" s="731" t="s">
        <v>970</v>
      </c>
      <c r="C161" s="732"/>
      <c r="D161" s="732"/>
      <c r="E161" s="732"/>
      <c r="F161" s="732"/>
      <c r="G161" s="732"/>
      <c r="H161" s="732"/>
      <c r="I161" s="732"/>
      <c r="J161" s="733"/>
    </row>
    <row r="162" spans="1:10" s="403" customFormat="1" ht="13.5" customHeight="1" x14ac:dyDescent="0.2">
      <c r="A162" s="42" t="s">
        <v>13</v>
      </c>
      <c r="B162" s="719" t="s">
        <v>825</v>
      </c>
      <c r="C162" s="694"/>
      <c r="D162" s="694"/>
      <c r="E162" s="694"/>
      <c r="F162" s="694"/>
      <c r="G162" s="694"/>
      <c r="H162" s="433"/>
      <c r="I162" s="434"/>
      <c r="J162" s="446"/>
    </row>
    <row r="163" spans="1:10" s="454" customFormat="1" ht="13.5" customHeight="1" x14ac:dyDescent="0.2">
      <c r="A163" s="40"/>
      <c r="B163" s="759"/>
      <c r="C163" s="696"/>
      <c r="D163" s="696"/>
      <c r="E163" s="696"/>
      <c r="F163" s="696"/>
      <c r="G163" s="696"/>
      <c r="H163" s="699" t="s">
        <v>240</v>
      </c>
      <c r="I163" s="700"/>
      <c r="J163" s="701"/>
    </row>
    <row r="164" spans="1:10" s="403" customFormat="1" x14ac:dyDescent="0.2">
      <c r="A164" s="41"/>
      <c r="B164" s="760"/>
      <c r="C164" s="698"/>
      <c r="D164" s="698"/>
      <c r="E164" s="698"/>
      <c r="F164" s="698"/>
      <c r="G164" s="698"/>
      <c r="H164" s="705"/>
      <c r="I164" s="706"/>
      <c r="J164" s="707"/>
    </row>
    <row r="165" spans="1:10" s="403" customFormat="1" x14ac:dyDescent="0.2">
      <c r="A165" s="42" t="s">
        <v>14</v>
      </c>
      <c r="B165" s="801" t="s">
        <v>12</v>
      </c>
      <c r="C165" s="694"/>
      <c r="D165" s="694"/>
      <c r="E165" s="694"/>
      <c r="F165" s="694"/>
      <c r="G165" s="694"/>
      <c r="H165" s="433"/>
      <c r="I165" s="434"/>
      <c r="J165" s="446"/>
    </row>
    <row r="166" spans="1:10" s="403" customFormat="1" x14ac:dyDescent="0.2">
      <c r="A166" s="40"/>
      <c r="B166" s="759"/>
      <c r="C166" s="696"/>
      <c r="D166" s="696"/>
      <c r="E166" s="696"/>
      <c r="F166" s="696"/>
      <c r="G166" s="696"/>
      <c r="H166" s="699" t="s">
        <v>240</v>
      </c>
      <c r="I166" s="700"/>
      <c r="J166" s="701"/>
    </row>
    <row r="167" spans="1:10" s="454" customFormat="1" x14ac:dyDescent="0.2">
      <c r="A167" s="40"/>
      <c r="B167" s="759"/>
      <c r="C167" s="696"/>
      <c r="D167" s="696"/>
      <c r="E167" s="696"/>
      <c r="F167" s="696"/>
      <c r="G167" s="696"/>
      <c r="H167" s="702"/>
      <c r="I167" s="703"/>
      <c r="J167" s="704"/>
    </row>
    <row r="168" spans="1:10" s="403" customFormat="1" x14ac:dyDescent="0.2">
      <c r="A168" s="41"/>
      <c r="B168" s="760"/>
      <c r="C168" s="698"/>
      <c r="D168" s="698"/>
      <c r="E168" s="698"/>
      <c r="F168" s="698"/>
      <c r="G168" s="698"/>
      <c r="H168" s="705"/>
      <c r="I168" s="706"/>
      <c r="J168" s="707"/>
    </row>
    <row r="169" spans="1:10" s="403" customFormat="1" ht="13.5" customHeight="1" x14ac:dyDescent="0.2">
      <c r="A169" s="39" t="s">
        <v>10</v>
      </c>
      <c r="B169" s="742" t="s">
        <v>15</v>
      </c>
      <c r="C169" s="732"/>
      <c r="D169" s="732"/>
      <c r="E169" s="732"/>
      <c r="F169" s="732"/>
      <c r="G169" s="732"/>
      <c r="H169" s="732"/>
      <c r="I169" s="732"/>
      <c r="J169" s="733"/>
    </row>
    <row r="170" spans="1:10" s="403" customFormat="1" x14ac:dyDescent="0.2">
      <c r="A170" s="42" t="s">
        <v>16</v>
      </c>
      <c r="B170" s="719" t="s">
        <v>826</v>
      </c>
      <c r="C170" s="720"/>
      <c r="D170" s="720"/>
      <c r="E170" s="720"/>
      <c r="F170" s="720"/>
      <c r="G170" s="721"/>
      <c r="H170" s="433"/>
      <c r="I170" s="434"/>
      <c r="J170" s="446"/>
    </row>
    <row r="171" spans="1:10" s="454" customFormat="1" ht="15.75" customHeight="1" x14ac:dyDescent="0.2">
      <c r="A171" s="40"/>
      <c r="B171" s="722"/>
      <c r="C171" s="695"/>
      <c r="D171" s="695"/>
      <c r="E171" s="695"/>
      <c r="F171" s="695"/>
      <c r="G171" s="723"/>
      <c r="H171" s="699" t="s">
        <v>240</v>
      </c>
      <c r="I171" s="700"/>
      <c r="J171" s="701"/>
    </row>
    <row r="172" spans="1:10" s="403" customFormat="1" x14ac:dyDescent="0.2">
      <c r="A172" s="41"/>
      <c r="B172" s="724"/>
      <c r="C172" s="697"/>
      <c r="D172" s="697"/>
      <c r="E172" s="697"/>
      <c r="F172" s="697"/>
      <c r="G172" s="725"/>
      <c r="H172" s="705"/>
      <c r="I172" s="706"/>
      <c r="J172" s="707"/>
    </row>
    <row r="173" spans="1:10" s="403" customFormat="1" ht="12.75" customHeight="1" x14ac:dyDescent="0.2">
      <c r="A173" s="350" t="s">
        <v>866</v>
      </c>
      <c r="B173" s="726" t="s">
        <v>902</v>
      </c>
      <c r="C173" s="693"/>
      <c r="D173" s="693"/>
      <c r="E173" s="693"/>
      <c r="F173" s="693"/>
      <c r="G173" s="693"/>
      <c r="H173" s="447"/>
      <c r="I173" s="434"/>
      <c r="J173" s="446"/>
    </row>
    <row r="174" spans="1:10" s="403" customFormat="1" ht="12.75" customHeight="1" x14ac:dyDescent="0.2">
      <c r="A174" s="40"/>
      <c r="B174" s="728"/>
      <c r="C174" s="729"/>
      <c r="D174" s="729"/>
      <c r="E174" s="729"/>
      <c r="F174" s="729"/>
      <c r="G174" s="729"/>
      <c r="H174" s="699" t="s">
        <v>240</v>
      </c>
      <c r="I174" s="700"/>
      <c r="J174" s="701"/>
    </row>
    <row r="175" spans="1:10" s="403" customFormat="1" x14ac:dyDescent="0.2">
      <c r="A175" s="41"/>
      <c r="B175" s="743"/>
      <c r="C175" s="744"/>
      <c r="D175" s="744"/>
      <c r="E175" s="744"/>
      <c r="F175" s="744"/>
      <c r="G175" s="744"/>
      <c r="H175" s="705"/>
      <c r="I175" s="706"/>
      <c r="J175" s="707"/>
    </row>
    <row r="176" spans="1:10" s="36" customFormat="1" x14ac:dyDescent="0.2">
      <c r="A176" s="43">
        <v>5.5</v>
      </c>
      <c r="B176" s="690" t="s">
        <v>43</v>
      </c>
      <c r="C176" s="691"/>
      <c r="D176" s="691"/>
      <c r="E176" s="691"/>
      <c r="F176" s="691"/>
      <c r="G176" s="691"/>
      <c r="H176" s="691"/>
      <c r="I176" s="691"/>
      <c r="J176" s="692"/>
    </row>
    <row r="177" spans="1:10" s="403" customFormat="1" ht="12.75" customHeight="1" x14ac:dyDescent="0.2">
      <c r="A177" s="42" t="s">
        <v>42</v>
      </c>
      <c r="B177" s="801" t="s">
        <v>41</v>
      </c>
      <c r="C177" s="694"/>
      <c r="D177" s="694"/>
      <c r="E177" s="694"/>
      <c r="F177" s="694"/>
      <c r="G177" s="694"/>
      <c r="H177" s="433"/>
      <c r="I177" s="434"/>
      <c r="J177" s="446"/>
    </row>
    <row r="178" spans="1:10" s="454" customFormat="1" ht="12.75" customHeight="1" x14ac:dyDescent="0.2">
      <c r="A178" s="40"/>
      <c r="B178" s="759"/>
      <c r="C178" s="696"/>
      <c r="D178" s="696"/>
      <c r="E178" s="696"/>
      <c r="F178" s="696"/>
      <c r="G178" s="696"/>
      <c r="H178" s="699" t="s">
        <v>240</v>
      </c>
      <c r="I178" s="700"/>
      <c r="J178" s="701"/>
    </row>
    <row r="179" spans="1:10" s="403" customFormat="1" ht="12.75" customHeight="1" x14ac:dyDescent="0.2">
      <c r="A179" s="40"/>
      <c r="B179" s="759"/>
      <c r="C179" s="696"/>
      <c r="D179" s="696"/>
      <c r="E179" s="696"/>
      <c r="F179" s="696"/>
      <c r="G179" s="696"/>
      <c r="H179" s="702"/>
      <c r="I179" s="703"/>
      <c r="J179" s="704"/>
    </row>
    <row r="180" spans="1:10" s="403" customFormat="1" x14ac:dyDescent="0.2">
      <c r="A180" s="41"/>
      <c r="B180" s="760"/>
      <c r="C180" s="698"/>
      <c r="D180" s="698"/>
      <c r="E180" s="698"/>
      <c r="F180" s="698"/>
      <c r="G180" s="698"/>
      <c r="H180" s="705"/>
      <c r="I180" s="706"/>
      <c r="J180" s="707"/>
    </row>
    <row r="181" spans="1:10" s="403" customFormat="1" ht="13.5" customHeight="1" x14ac:dyDescent="0.2">
      <c r="A181" s="42" t="s">
        <v>44</v>
      </c>
      <c r="B181" s="719" t="s">
        <v>830</v>
      </c>
      <c r="C181" s="694"/>
      <c r="D181" s="694"/>
      <c r="E181" s="694"/>
      <c r="F181" s="694"/>
      <c r="G181" s="694"/>
      <c r="H181" s="433"/>
      <c r="I181" s="434"/>
      <c r="J181" s="446"/>
    </row>
    <row r="182" spans="1:10" s="403" customFormat="1" x14ac:dyDescent="0.2">
      <c r="A182" s="41"/>
      <c r="B182" s="760"/>
      <c r="C182" s="698"/>
      <c r="D182" s="698"/>
      <c r="E182" s="698"/>
      <c r="F182" s="698"/>
      <c r="G182" s="698"/>
      <c r="H182" s="795" t="s">
        <v>240</v>
      </c>
      <c r="I182" s="796"/>
      <c r="J182" s="802"/>
    </row>
    <row r="183" spans="1:10" s="403" customFormat="1" ht="13.5" customHeight="1" x14ac:dyDescent="0.2">
      <c r="A183" s="42" t="s">
        <v>45</v>
      </c>
      <c r="B183" s="801" t="s">
        <v>46</v>
      </c>
      <c r="C183" s="694"/>
      <c r="D183" s="694"/>
      <c r="E183" s="694"/>
      <c r="F183" s="694"/>
      <c r="G183" s="694"/>
      <c r="H183" s="433"/>
      <c r="I183" s="434"/>
      <c r="J183" s="446"/>
    </row>
    <row r="184" spans="1:10" s="403" customFormat="1" x14ac:dyDescent="0.2">
      <c r="A184" s="41"/>
      <c r="B184" s="760"/>
      <c r="C184" s="698"/>
      <c r="D184" s="698"/>
      <c r="E184" s="698"/>
      <c r="F184" s="698"/>
      <c r="G184" s="698"/>
      <c r="H184" s="795" t="s">
        <v>240</v>
      </c>
      <c r="I184" s="796"/>
      <c r="J184" s="802"/>
    </row>
    <row r="185" spans="1:10" s="460" customFormat="1" x14ac:dyDescent="0.2">
      <c r="A185" s="461"/>
    </row>
    <row r="186" spans="1:10" s="460" customFormat="1" x14ac:dyDescent="0.2">
      <c r="A186" s="461"/>
    </row>
    <row r="187" spans="1:10" s="460" customFormat="1" x14ac:dyDescent="0.2">
      <c r="A187" s="461"/>
    </row>
    <row r="188" spans="1:10" s="460" customFormat="1" x14ac:dyDescent="0.2">
      <c r="A188" s="173" t="s">
        <v>916</v>
      </c>
    </row>
    <row r="189" spans="1:10" s="460" customFormat="1" ht="15" x14ac:dyDescent="0.2">
      <c r="A189" s="765" t="s">
        <v>915</v>
      </c>
      <c r="B189" s="766"/>
      <c r="C189" s="766"/>
      <c r="D189" s="766"/>
      <c r="E189" s="766"/>
      <c r="F189" s="766"/>
      <c r="G189" s="766"/>
      <c r="H189" s="783" t="s">
        <v>390</v>
      </c>
      <c r="I189" s="783"/>
      <c r="J189" s="783"/>
    </row>
    <row r="190" spans="1:10" s="403" customFormat="1" ht="12.75" customHeight="1" x14ac:dyDescent="0.2">
      <c r="A190" s="42" t="s">
        <v>47</v>
      </c>
      <c r="B190" s="726" t="s">
        <v>838</v>
      </c>
      <c r="C190" s="694"/>
      <c r="D190" s="694"/>
      <c r="E190" s="694"/>
      <c r="F190" s="694"/>
      <c r="G190" s="694"/>
      <c r="H190" s="447"/>
      <c r="I190" s="434"/>
      <c r="J190" s="446"/>
    </row>
    <row r="191" spans="1:10" s="403" customFormat="1" ht="12.75" customHeight="1" x14ac:dyDescent="0.2">
      <c r="A191" s="40"/>
      <c r="B191" s="759"/>
      <c r="C191" s="696"/>
      <c r="D191" s="696"/>
      <c r="E191" s="696"/>
      <c r="F191" s="696"/>
      <c r="G191" s="696"/>
      <c r="H191" s="699" t="s">
        <v>831</v>
      </c>
      <c r="I191" s="700"/>
      <c r="J191" s="701"/>
    </row>
    <row r="192" spans="1:10" s="454" customFormat="1" ht="12.75" customHeight="1" x14ac:dyDescent="0.2">
      <c r="A192" s="40"/>
      <c r="B192" s="759"/>
      <c r="C192" s="696"/>
      <c r="D192" s="696"/>
      <c r="E192" s="696"/>
      <c r="F192" s="696"/>
      <c r="G192" s="696"/>
      <c r="H192" s="702"/>
      <c r="I192" s="703"/>
      <c r="J192" s="704"/>
    </row>
    <row r="193" spans="1:10" s="454" customFormat="1" ht="12.75" customHeight="1" x14ac:dyDescent="0.2">
      <c r="A193" s="40"/>
      <c r="B193" s="759"/>
      <c r="C193" s="696"/>
      <c r="D193" s="696"/>
      <c r="E193" s="696"/>
      <c r="F193" s="696"/>
      <c r="G193" s="696"/>
      <c r="H193" s="702"/>
      <c r="I193" s="703"/>
      <c r="J193" s="704"/>
    </row>
    <row r="194" spans="1:10" s="454" customFormat="1" ht="12.75" customHeight="1" x14ac:dyDescent="0.2">
      <c r="A194" s="40"/>
      <c r="B194" s="759"/>
      <c r="C194" s="696"/>
      <c r="D194" s="696"/>
      <c r="E194" s="696"/>
      <c r="F194" s="696"/>
      <c r="G194" s="696"/>
      <c r="H194" s="702"/>
      <c r="I194" s="703"/>
      <c r="J194" s="704"/>
    </row>
    <row r="195" spans="1:10" s="403" customFormat="1" x14ac:dyDescent="0.2">
      <c r="A195" s="41"/>
      <c r="B195" s="760"/>
      <c r="C195" s="698"/>
      <c r="D195" s="698"/>
      <c r="E195" s="698"/>
      <c r="F195" s="698"/>
      <c r="G195" s="698"/>
      <c r="H195" s="705"/>
      <c r="I195" s="706"/>
      <c r="J195" s="707"/>
    </row>
    <row r="196" spans="1:10" s="36" customFormat="1" x14ac:dyDescent="0.2">
      <c r="A196" s="43">
        <v>5.6</v>
      </c>
      <c r="B196" s="690" t="s">
        <v>48</v>
      </c>
      <c r="C196" s="691"/>
      <c r="D196" s="691"/>
      <c r="E196" s="691"/>
      <c r="F196" s="691"/>
      <c r="G196" s="691"/>
      <c r="H196" s="691"/>
      <c r="I196" s="691"/>
      <c r="J196" s="692"/>
    </row>
    <row r="197" spans="1:10" s="403" customFormat="1" ht="12.75" customHeight="1" x14ac:dyDescent="0.2">
      <c r="A197" s="42" t="s">
        <v>51</v>
      </c>
      <c r="B197" s="719" t="s">
        <v>973</v>
      </c>
      <c r="C197" s="694"/>
      <c r="D197" s="694"/>
      <c r="E197" s="694"/>
      <c r="F197" s="694"/>
      <c r="G197" s="797"/>
      <c r="H197" s="433"/>
      <c r="I197" s="434"/>
      <c r="J197" s="446"/>
    </row>
    <row r="198" spans="1:10" s="403" customFormat="1" ht="12.75" customHeight="1" x14ac:dyDescent="0.2">
      <c r="A198" s="40"/>
      <c r="B198" s="759"/>
      <c r="C198" s="696"/>
      <c r="D198" s="696"/>
      <c r="E198" s="696"/>
      <c r="F198" s="696"/>
      <c r="G198" s="798"/>
      <c r="H198" s="699" t="s">
        <v>240</v>
      </c>
      <c r="I198" s="700"/>
      <c r="J198" s="701"/>
    </row>
    <row r="199" spans="1:10" s="403" customFormat="1" x14ac:dyDescent="0.2">
      <c r="A199" s="41"/>
      <c r="B199" s="760"/>
      <c r="C199" s="698"/>
      <c r="D199" s="698"/>
      <c r="E199" s="698"/>
      <c r="F199" s="698"/>
      <c r="G199" s="799"/>
      <c r="H199" s="705"/>
      <c r="I199" s="706"/>
      <c r="J199" s="707"/>
    </row>
    <row r="200" spans="1:10" s="403" customFormat="1" x14ac:dyDescent="0.2">
      <c r="A200" s="42" t="s">
        <v>50</v>
      </c>
      <c r="B200" s="726" t="s">
        <v>837</v>
      </c>
      <c r="C200" s="694"/>
      <c r="D200" s="694"/>
      <c r="E200" s="694"/>
      <c r="F200" s="694"/>
      <c r="G200" s="694"/>
      <c r="H200" s="447"/>
      <c r="I200" s="434"/>
      <c r="J200" s="446"/>
    </row>
    <row r="201" spans="1:10" s="454" customFormat="1" x14ac:dyDescent="0.2">
      <c r="A201" s="40"/>
      <c r="B201" s="759"/>
      <c r="C201" s="696"/>
      <c r="D201" s="696"/>
      <c r="E201" s="696"/>
      <c r="F201" s="696"/>
      <c r="G201" s="696"/>
      <c r="H201" s="699" t="s">
        <v>240</v>
      </c>
      <c r="I201" s="700"/>
      <c r="J201" s="701"/>
    </row>
    <row r="202" spans="1:10" s="403" customFormat="1" x14ac:dyDescent="0.2">
      <c r="A202" s="41"/>
      <c r="B202" s="760"/>
      <c r="C202" s="698"/>
      <c r="D202" s="698"/>
      <c r="E202" s="698"/>
      <c r="F202" s="698"/>
      <c r="G202" s="698"/>
      <c r="H202" s="705"/>
      <c r="I202" s="706"/>
      <c r="J202" s="707"/>
    </row>
    <row r="203" spans="1:10" s="403" customFormat="1" ht="13.5" customHeight="1" x14ac:dyDescent="0.2">
      <c r="A203" s="42" t="s">
        <v>49</v>
      </c>
      <c r="B203" s="726" t="s">
        <v>832</v>
      </c>
      <c r="C203" s="694"/>
      <c r="D203" s="694"/>
      <c r="E203" s="694"/>
      <c r="F203" s="694"/>
      <c r="G203" s="694"/>
      <c r="H203" s="447"/>
      <c r="I203" s="434"/>
      <c r="J203" s="446"/>
    </row>
    <row r="204" spans="1:10" s="454" customFormat="1" ht="13.5" customHeight="1" x14ac:dyDescent="0.2">
      <c r="A204" s="40"/>
      <c r="B204" s="759"/>
      <c r="C204" s="696"/>
      <c r="D204" s="696"/>
      <c r="E204" s="696"/>
      <c r="F204" s="696"/>
      <c r="G204" s="696"/>
      <c r="H204" s="699" t="s">
        <v>240</v>
      </c>
      <c r="I204" s="700"/>
      <c r="J204" s="701"/>
    </row>
    <row r="205" spans="1:10" s="403" customFormat="1" x14ac:dyDescent="0.2">
      <c r="A205" s="41"/>
      <c r="B205" s="760"/>
      <c r="C205" s="698"/>
      <c r="D205" s="698"/>
      <c r="E205" s="698"/>
      <c r="F205" s="698"/>
      <c r="G205" s="698"/>
      <c r="H205" s="705"/>
      <c r="I205" s="706"/>
      <c r="J205" s="707"/>
    </row>
    <row r="206" spans="1:10" s="36" customFormat="1" x14ac:dyDescent="0.2">
      <c r="A206" s="43">
        <v>5.7</v>
      </c>
      <c r="B206" s="690" t="s">
        <v>53</v>
      </c>
      <c r="C206" s="691"/>
      <c r="D206" s="691"/>
      <c r="E206" s="691"/>
      <c r="F206" s="691"/>
      <c r="G206" s="691"/>
      <c r="H206" s="691"/>
      <c r="I206" s="691"/>
      <c r="J206" s="692"/>
    </row>
    <row r="207" spans="1:10" s="403" customFormat="1" ht="12.75" customHeight="1" x14ac:dyDescent="0.2">
      <c r="A207" s="42" t="s">
        <v>55</v>
      </c>
      <c r="B207" s="801" t="s">
        <v>54</v>
      </c>
      <c r="C207" s="694"/>
      <c r="D207" s="694"/>
      <c r="E207" s="694"/>
      <c r="F207" s="694"/>
      <c r="G207" s="694"/>
      <c r="H207" s="433"/>
      <c r="I207" s="434"/>
      <c r="J207" s="446"/>
    </row>
    <row r="208" spans="1:10" s="454" customFormat="1" ht="12.75" customHeight="1" x14ac:dyDescent="0.2">
      <c r="A208" s="40"/>
      <c r="B208" s="759"/>
      <c r="C208" s="696"/>
      <c r="D208" s="696"/>
      <c r="E208" s="696"/>
      <c r="F208" s="696"/>
      <c r="G208" s="696"/>
      <c r="H208" s="699" t="s">
        <v>240</v>
      </c>
      <c r="I208" s="700"/>
      <c r="J208" s="701"/>
    </row>
    <row r="209" spans="1:10" s="403" customFormat="1" x14ac:dyDescent="0.2">
      <c r="A209" s="41"/>
      <c r="B209" s="760"/>
      <c r="C209" s="698"/>
      <c r="D209" s="698"/>
      <c r="E209" s="698"/>
      <c r="F209" s="698"/>
      <c r="G209" s="698"/>
      <c r="H209" s="705"/>
      <c r="I209" s="706"/>
      <c r="J209" s="707"/>
    </row>
    <row r="210" spans="1:10" s="403" customFormat="1" x14ac:dyDescent="0.2">
      <c r="A210" s="42" t="s">
        <v>119</v>
      </c>
      <c r="B210" s="801" t="s">
        <v>58</v>
      </c>
      <c r="C210" s="694"/>
      <c r="D210" s="694"/>
      <c r="E210" s="694"/>
      <c r="F210" s="694"/>
      <c r="G210" s="694"/>
      <c r="H210" s="433"/>
      <c r="I210" s="434"/>
      <c r="J210" s="446"/>
    </row>
    <row r="211" spans="1:10" s="454" customFormat="1" ht="15.75" customHeight="1" x14ac:dyDescent="0.2">
      <c r="A211" s="40"/>
      <c r="B211" s="759"/>
      <c r="C211" s="696"/>
      <c r="D211" s="696"/>
      <c r="E211" s="696"/>
      <c r="F211" s="696"/>
      <c r="G211" s="696"/>
      <c r="H211" s="699" t="s">
        <v>240</v>
      </c>
      <c r="I211" s="700"/>
      <c r="J211" s="701"/>
    </row>
    <row r="212" spans="1:10" s="403" customFormat="1" x14ac:dyDescent="0.2">
      <c r="A212" s="41"/>
      <c r="B212" s="760"/>
      <c r="C212" s="698"/>
      <c r="D212" s="698"/>
      <c r="E212" s="698"/>
      <c r="F212" s="698"/>
      <c r="G212" s="698"/>
      <c r="H212" s="705"/>
      <c r="I212" s="706"/>
      <c r="J212" s="707"/>
    </row>
    <row r="213" spans="1:10" s="403" customFormat="1" ht="12.75" customHeight="1" x14ac:dyDescent="0.2">
      <c r="A213" s="42" t="s">
        <v>120</v>
      </c>
      <c r="B213" s="801" t="s">
        <v>65</v>
      </c>
      <c r="C213" s="694"/>
      <c r="D213" s="694"/>
      <c r="E213" s="694"/>
      <c r="F213" s="694"/>
      <c r="G213" s="797"/>
      <c r="H213" s="433"/>
      <c r="I213" s="434"/>
      <c r="J213" s="446"/>
    </row>
    <row r="214" spans="1:10" s="454" customFormat="1" ht="15.75" customHeight="1" x14ac:dyDescent="0.2">
      <c r="A214" s="41"/>
      <c r="B214" s="759"/>
      <c r="C214" s="696"/>
      <c r="D214" s="696"/>
      <c r="E214" s="696"/>
      <c r="F214" s="696"/>
      <c r="G214" s="798"/>
      <c r="H214" s="699" t="s">
        <v>240</v>
      </c>
      <c r="I214" s="700"/>
      <c r="J214" s="701"/>
    </row>
    <row r="215" spans="1:10" s="454" customFormat="1" ht="12.75" customHeight="1" x14ac:dyDescent="0.2">
      <c r="A215" s="350" t="s">
        <v>121</v>
      </c>
      <c r="B215" s="719" t="s">
        <v>834</v>
      </c>
      <c r="C215" s="694"/>
      <c r="D215" s="694"/>
      <c r="E215" s="694"/>
      <c r="F215" s="694"/>
      <c r="G215" s="797"/>
      <c r="H215" s="433"/>
      <c r="I215" s="434"/>
      <c r="J215" s="446"/>
    </row>
    <row r="216" spans="1:10" s="454" customFormat="1" ht="15.75" customHeight="1" x14ac:dyDescent="0.2">
      <c r="A216" s="41"/>
      <c r="B216" s="759"/>
      <c r="C216" s="696"/>
      <c r="D216" s="696"/>
      <c r="E216" s="696"/>
      <c r="F216" s="696"/>
      <c r="G216" s="798"/>
      <c r="H216" s="699" t="s">
        <v>240</v>
      </c>
      <c r="I216" s="700"/>
      <c r="J216" s="701"/>
    </row>
    <row r="217" spans="1:10" s="403" customFormat="1" ht="12.75" customHeight="1" x14ac:dyDescent="0.2">
      <c r="A217" s="42" t="s">
        <v>63</v>
      </c>
      <c r="B217" s="719" t="s">
        <v>835</v>
      </c>
      <c r="C217" s="694"/>
      <c r="D217" s="694"/>
      <c r="E217" s="694"/>
      <c r="F217" s="694"/>
      <c r="G217" s="694"/>
      <c r="H217" s="433"/>
      <c r="I217" s="434"/>
      <c r="J217" s="446"/>
    </row>
    <row r="218" spans="1:10" s="403" customFormat="1" x14ac:dyDescent="0.2">
      <c r="A218" s="41"/>
      <c r="B218" s="760"/>
      <c r="C218" s="698"/>
      <c r="D218" s="698"/>
      <c r="E218" s="698"/>
      <c r="F218" s="698"/>
      <c r="G218" s="698"/>
      <c r="H218" s="699" t="s">
        <v>240</v>
      </c>
      <c r="I218" s="700"/>
      <c r="J218" s="701"/>
    </row>
    <row r="219" spans="1:10" s="403" customFormat="1" ht="12.75" customHeight="1" x14ac:dyDescent="0.2">
      <c r="A219" s="42" t="s">
        <v>64</v>
      </c>
      <c r="B219" s="726" t="s">
        <v>836</v>
      </c>
      <c r="C219" s="694"/>
      <c r="D219" s="694"/>
      <c r="E219" s="694"/>
      <c r="F219" s="694"/>
      <c r="G219" s="694"/>
      <c r="H219" s="447"/>
      <c r="I219" s="434"/>
      <c r="J219" s="446"/>
    </row>
    <row r="220" spans="1:10" s="403" customFormat="1" ht="12.75" customHeight="1" x14ac:dyDescent="0.2">
      <c r="A220" s="40"/>
      <c r="B220" s="759"/>
      <c r="C220" s="696"/>
      <c r="D220" s="696"/>
      <c r="E220" s="696"/>
      <c r="F220" s="696"/>
      <c r="G220" s="696"/>
      <c r="H220" s="699" t="s">
        <v>240</v>
      </c>
      <c r="I220" s="700"/>
      <c r="J220" s="701"/>
    </row>
    <row r="221" spans="1:10" s="454" customFormat="1" ht="12.75" customHeight="1" x14ac:dyDescent="0.2">
      <c r="A221" s="40"/>
      <c r="B221" s="759"/>
      <c r="C221" s="696"/>
      <c r="D221" s="696"/>
      <c r="E221" s="696"/>
      <c r="F221" s="696"/>
      <c r="G221" s="696"/>
      <c r="H221" s="702"/>
      <c r="I221" s="703"/>
      <c r="J221" s="704"/>
    </row>
    <row r="222" spans="1:10" s="403" customFormat="1" x14ac:dyDescent="0.2">
      <c r="A222" s="41"/>
      <c r="B222" s="760"/>
      <c r="C222" s="698"/>
      <c r="D222" s="698"/>
      <c r="E222" s="698"/>
      <c r="F222" s="698"/>
      <c r="G222" s="698"/>
      <c r="H222" s="705"/>
      <c r="I222" s="706"/>
      <c r="J222" s="707"/>
    </row>
    <row r="223" spans="1:10" s="403" customFormat="1" ht="12.75" customHeight="1" x14ac:dyDescent="0.2">
      <c r="A223" s="42" t="s">
        <v>56</v>
      </c>
      <c r="B223" s="801" t="s">
        <v>57</v>
      </c>
      <c r="C223" s="694"/>
      <c r="D223" s="694"/>
      <c r="E223" s="694"/>
      <c r="F223" s="694"/>
      <c r="G223" s="694"/>
      <c r="H223" s="433"/>
      <c r="I223" s="434"/>
      <c r="J223" s="446"/>
    </row>
    <row r="224" spans="1:10" s="454" customFormat="1" ht="12.75" customHeight="1" x14ac:dyDescent="0.2">
      <c r="A224" s="40"/>
      <c r="B224" s="759"/>
      <c r="C224" s="696"/>
      <c r="D224" s="696"/>
      <c r="E224" s="696"/>
      <c r="F224" s="696"/>
      <c r="G224" s="696"/>
      <c r="H224" s="699" t="s">
        <v>240</v>
      </c>
      <c r="I224" s="700"/>
      <c r="J224" s="701"/>
    </row>
    <row r="225" spans="1:10" s="403" customFormat="1" x14ac:dyDescent="0.2">
      <c r="A225" s="41"/>
      <c r="B225" s="760"/>
      <c r="C225" s="698"/>
      <c r="D225" s="698"/>
      <c r="E225" s="698"/>
      <c r="F225" s="698"/>
      <c r="G225" s="698"/>
      <c r="H225" s="705"/>
      <c r="I225" s="706"/>
      <c r="J225" s="707"/>
    </row>
    <row r="227" spans="1:10" s="460" customFormat="1" x14ac:dyDescent="0.2"/>
    <row r="228" spans="1:10" s="460" customFormat="1" x14ac:dyDescent="0.2"/>
    <row r="229" spans="1:10" s="460" customFormat="1" x14ac:dyDescent="0.2"/>
    <row r="230" spans="1:10" s="460" customFormat="1" x14ac:dyDescent="0.2"/>
    <row r="231" spans="1:10" s="460" customFormat="1" x14ac:dyDescent="0.2"/>
    <row r="232" spans="1:10" s="460" customFormat="1" x14ac:dyDescent="0.2"/>
    <row r="233" spans="1:10" s="460" customFormat="1" x14ac:dyDescent="0.2"/>
    <row r="234" spans="1:10" s="460" customFormat="1" x14ac:dyDescent="0.2"/>
    <row r="235" spans="1:10" s="460" customFormat="1" x14ac:dyDescent="0.2"/>
    <row r="236" spans="1:10" s="460" customFormat="1" x14ac:dyDescent="0.2"/>
    <row r="237" spans="1:10" s="460" customFormat="1" x14ac:dyDescent="0.2"/>
    <row r="238" spans="1:10" s="460" customFormat="1" x14ac:dyDescent="0.2"/>
    <row r="239" spans="1:10" s="460" customFormat="1" x14ac:dyDescent="0.2"/>
    <row r="240" spans="1:10" s="460" customFormat="1" x14ac:dyDescent="0.2"/>
    <row r="241" spans="1:10" s="460" customFormat="1" x14ac:dyDescent="0.2"/>
    <row r="242" spans="1:10" s="460" customFormat="1" x14ac:dyDescent="0.2"/>
    <row r="243" spans="1:10" s="460" customFormat="1" x14ac:dyDescent="0.2"/>
    <row r="244" spans="1:10" s="460" customFormat="1" x14ac:dyDescent="0.2"/>
    <row r="245" spans="1:10" s="460" customFormat="1" x14ac:dyDescent="0.2"/>
    <row r="246" spans="1:10" s="460" customFormat="1" x14ac:dyDescent="0.2"/>
    <row r="247" spans="1:10" s="460" customFormat="1" x14ac:dyDescent="0.2"/>
    <row r="248" spans="1:10" s="460" customFormat="1" x14ac:dyDescent="0.2"/>
    <row r="249" spans="1:10" s="460" customFormat="1" x14ac:dyDescent="0.2"/>
    <row r="250" spans="1:10" s="460" customFormat="1" x14ac:dyDescent="0.2"/>
    <row r="251" spans="1:10" ht="15" x14ac:dyDescent="0.2">
      <c r="A251" s="33" t="s">
        <v>906</v>
      </c>
    </row>
    <row r="252" spans="1:10" s="462" customFormat="1" x14ac:dyDescent="0.2">
      <c r="A252" s="36" t="s">
        <v>971</v>
      </c>
    </row>
    <row r="254" spans="1:10" s="460" customFormat="1" x14ac:dyDescent="0.2">
      <c r="A254" s="173" t="s">
        <v>916</v>
      </c>
    </row>
    <row r="255" spans="1:10" ht="14.25" x14ac:dyDescent="0.2">
      <c r="A255" s="809" t="s">
        <v>844</v>
      </c>
      <c r="B255" s="810"/>
      <c r="C255" s="810"/>
      <c r="D255" s="810"/>
      <c r="E255" s="810"/>
      <c r="F255" s="810"/>
      <c r="G255" s="810"/>
      <c r="H255" s="811" t="s">
        <v>390</v>
      </c>
      <c r="I255" s="811"/>
      <c r="J255" s="811"/>
    </row>
    <row r="256" spans="1:10" s="36" customFormat="1" x14ac:dyDescent="0.2">
      <c r="A256" s="491">
        <v>6.1</v>
      </c>
      <c r="B256" s="731" t="s">
        <v>60</v>
      </c>
      <c r="C256" s="793"/>
      <c r="D256" s="793"/>
      <c r="E256" s="793"/>
      <c r="F256" s="793"/>
      <c r="G256" s="793"/>
      <c r="H256" s="793"/>
      <c r="I256" s="793"/>
      <c r="J256" s="794"/>
    </row>
    <row r="257" spans="1:10" s="403" customFormat="1" x14ac:dyDescent="0.2">
      <c r="A257" s="350" t="s">
        <v>61</v>
      </c>
      <c r="B257" s="719" t="s">
        <v>117</v>
      </c>
      <c r="C257" s="786"/>
      <c r="D257" s="786"/>
      <c r="E257" s="786"/>
      <c r="F257" s="786"/>
      <c r="G257" s="786"/>
      <c r="H257" s="786"/>
      <c r="I257" s="786"/>
      <c r="J257" s="787"/>
    </row>
    <row r="258" spans="1:10" s="403" customFormat="1" x14ac:dyDescent="0.2">
      <c r="A258" s="374"/>
      <c r="B258" s="722"/>
      <c r="C258" s="788"/>
      <c r="D258" s="788"/>
      <c r="E258" s="788"/>
      <c r="F258" s="788"/>
      <c r="G258" s="788"/>
      <c r="H258" s="788"/>
      <c r="I258" s="788"/>
      <c r="J258" s="789"/>
    </row>
    <row r="259" spans="1:10" s="403" customFormat="1" x14ac:dyDescent="0.2">
      <c r="A259" s="374"/>
      <c r="B259" s="790"/>
      <c r="C259" s="788"/>
      <c r="D259" s="788"/>
      <c r="E259" s="788"/>
      <c r="F259" s="788"/>
      <c r="G259" s="788"/>
      <c r="H259" s="788"/>
      <c r="I259" s="791"/>
      <c r="J259" s="792"/>
    </row>
    <row r="260" spans="1:10" s="403" customFormat="1" x14ac:dyDescent="0.2">
      <c r="A260" s="374"/>
      <c r="B260" s="459" t="s">
        <v>846</v>
      </c>
      <c r="C260" s="492"/>
      <c r="D260" s="492"/>
      <c r="E260" s="492"/>
      <c r="F260" s="776" t="s">
        <v>59</v>
      </c>
      <c r="G260" s="737"/>
      <c r="H260" s="511"/>
      <c r="I260" s="512"/>
      <c r="J260" s="513"/>
    </row>
    <row r="261" spans="1:10" s="403" customFormat="1" x14ac:dyDescent="0.2">
      <c r="A261" s="374"/>
      <c r="B261" s="777" t="s">
        <v>848</v>
      </c>
      <c r="C261" s="778"/>
      <c r="D261" s="778"/>
      <c r="E261" s="778"/>
      <c r="F261" s="778"/>
      <c r="G261" s="778"/>
      <c r="H261" s="778"/>
      <c r="I261" s="778"/>
      <c r="J261" s="779"/>
    </row>
    <row r="262" spans="1:10" s="403" customFormat="1" x14ac:dyDescent="0.2">
      <c r="A262" s="463"/>
      <c r="B262" s="780"/>
      <c r="C262" s="781"/>
      <c r="D262" s="781"/>
      <c r="E262" s="781"/>
      <c r="F262" s="781"/>
      <c r="G262" s="781"/>
      <c r="H262" s="781"/>
      <c r="I262" s="781"/>
      <c r="J262" s="782"/>
    </row>
    <row r="263" spans="1:10" s="403" customFormat="1" x14ac:dyDescent="0.2">
      <c r="A263" s="350" t="s">
        <v>62</v>
      </c>
      <c r="B263" s="719" t="s">
        <v>840</v>
      </c>
      <c r="C263" s="786"/>
      <c r="D263" s="786"/>
      <c r="E263" s="786"/>
      <c r="F263" s="786"/>
      <c r="G263" s="786"/>
      <c r="H263" s="786"/>
      <c r="I263" s="786"/>
      <c r="J263" s="787"/>
    </row>
    <row r="264" spans="1:10" s="403" customFormat="1" x14ac:dyDescent="0.2">
      <c r="A264" s="374"/>
      <c r="B264" s="722"/>
      <c r="C264" s="788"/>
      <c r="D264" s="788"/>
      <c r="E264" s="788"/>
      <c r="F264" s="788"/>
      <c r="G264" s="788"/>
      <c r="H264" s="788"/>
      <c r="I264" s="788"/>
      <c r="J264" s="789"/>
    </row>
    <row r="265" spans="1:10" s="403" customFormat="1" x14ac:dyDescent="0.2">
      <c r="A265" s="374"/>
      <c r="B265" s="790"/>
      <c r="C265" s="788"/>
      <c r="D265" s="788"/>
      <c r="E265" s="788"/>
      <c r="F265" s="788"/>
      <c r="G265" s="788"/>
      <c r="H265" s="788"/>
      <c r="I265" s="791"/>
      <c r="J265" s="792"/>
    </row>
    <row r="266" spans="1:10" s="403" customFormat="1" x14ac:dyDescent="0.2">
      <c r="A266" s="374"/>
      <c r="B266" s="459" t="s">
        <v>847</v>
      </c>
      <c r="C266" s="492"/>
      <c r="D266" s="492"/>
      <c r="E266" s="492"/>
      <c r="F266" s="776" t="s">
        <v>116</v>
      </c>
      <c r="G266" s="737"/>
      <c r="H266" s="511"/>
      <c r="I266" s="512"/>
      <c r="J266" s="513"/>
    </row>
    <row r="267" spans="1:10" s="403" customFormat="1" ht="12.75" customHeight="1" x14ac:dyDescent="0.2">
      <c r="A267" s="374"/>
      <c r="B267" s="777" t="s">
        <v>848</v>
      </c>
      <c r="C267" s="778"/>
      <c r="D267" s="778"/>
      <c r="E267" s="778"/>
      <c r="F267" s="778"/>
      <c r="G267" s="778"/>
      <c r="H267" s="778"/>
      <c r="I267" s="778"/>
      <c r="J267" s="779"/>
    </row>
    <row r="268" spans="1:10" s="403" customFormat="1" ht="12.75" customHeight="1" x14ac:dyDescent="0.2">
      <c r="A268" s="463"/>
      <c r="B268" s="780"/>
      <c r="C268" s="781"/>
      <c r="D268" s="781"/>
      <c r="E268" s="781"/>
      <c r="F268" s="781"/>
      <c r="G268" s="781"/>
      <c r="H268" s="781"/>
      <c r="I268" s="781"/>
      <c r="J268" s="782"/>
    </row>
    <row r="269" spans="1:10" s="403" customFormat="1" x14ac:dyDescent="0.2">
      <c r="A269" s="350" t="s">
        <v>118</v>
      </c>
      <c r="B269" s="719" t="s">
        <v>841</v>
      </c>
      <c r="C269" s="786"/>
      <c r="D269" s="786"/>
      <c r="E269" s="786"/>
      <c r="F269" s="786"/>
      <c r="G269" s="786"/>
      <c r="H269" s="786"/>
      <c r="I269" s="786"/>
      <c r="J269" s="787"/>
    </row>
    <row r="270" spans="1:10" s="403" customFormat="1" x14ac:dyDescent="0.2">
      <c r="A270" s="374"/>
      <c r="B270" s="790"/>
      <c r="C270" s="788"/>
      <c r="D270" s="788"/>
      <c r="E270" s="788"/>
      <c r="F270" s="788"/>
      <c r="G270" s="788"/>
      <c r="H270" s="788"/>
      <c r="I270" s="791"/>
      <c r="J270" s="792"/>
    </row>
    <row r="271" spans="1:10" s="403" customFormat="1" x14ac:dyDescent="0.2">
      <c r="A271" s="374"/>
      <c r="B271" s="459" t="s">
        <v>847</v>
      </c>
      <c r="C271" s="492"/>
      <c r="D271" s="492"/>
      <c r="E271" s="492"/>
      <c r="F271" s="776" t="s">
        <v>596</v>
      </c>
      <c r="G271" s="737"/>
      <c r="H271" s="511"/>
      <c r="I271" s="512"/>
      <c r="J271" s="513"/>
    </row>
    <row r="272" spans="1:10" s="403" customFormat="1" ht="12.75" customHeight="1" x14ac:dyDescent="0.2">
      <c r="A272" s="374"/>
      <c r="B272" s="777" t="s">
        <v>848</v>
      </c>
      <c r="C272" s="778"/>
      <c r="D272" s="778"/>
      <c r="E272" s="778"/>
      <c r="F272" s="778"/>
      <c r="G272" s="778"/>
      <c r="H272" s="778"/>
      <c r="I272" s="778"/>
      <c r="J272" s="779"/>
    </row>
    <row r="273" spans="1:11" s="403" customFormat="1" ht="12.75" customHeight="1" x14ac:dyDescent="0.2">
      <c r="A273" s="463"/>
      <c r="B273" s="780"/>
      <c r="C273" s="781"/>
      <c r="D273" s="781"/>
      <c r="E273" s="781"/>
      <c r="F273" s="781"/>
      <c r="G273" s="781"/>
      <c r="H273" s="781"/>
      <c r="I273" s="781"/>
      <c r="J273" s="782"/>
    </row>
    <row r="274" spans="1:11" s="403" customFormat="1" ht="12.75" customHeight="1" x14ac:dyDescent="0.2">
      <c r="A274" s="350" t="s">
        <v>919</v>
      </c>
      <c r="B274" s="719" t="s">
        <v>921</v>
      </c>
      <c r="C274" s="720"/>
      <c r="D274" s="720"/>
      <c r="E274" s="720"/>
      <c r="F274" s="720"/>
      <c r="G274" s="720"/>
      <c r="H274" s="720"/>
      <c r="I274" s="720"/>
      <c r="J274" s="721"/>
    </row>
    <row r="275" spans="1:11" s="403" customFormat="1" ht="12.75" customHeight="1" x14ac:dyDescent="0.2">
      <c r="A275" s="374"/>
      <c r="B275" s="722"/>
      <c r="C275" s="695"/>
      <c r="D275" s="695"/>
      <c r="E275" s="695"/>
      <c r="F275" s="695"/>
      <c r="G275" s="695"/>
      <c r="H275" s="695"/>
      <c r="I275" s="695"/>
      <c r="J275" s="723"/>
    </row>
    <row r="276" spans="1:11" s="403" customFormat="1" ht="12.75" customHeight="1" x14ac:dyDescent="0.2">
      <c r="A276" s="374"/>
      <c r="B276" s="722"/>
      <c r="C276" s="695"/>
      <c r="D276" s="695"/>
      <c r="E276" s="695"/>
      <c r="F276" s="695"/>
      <c r="G276" s="695"/>
      <c r="H276" s="695"/>
      <c r="I276" s="695"/>
      <c r="J276" s="723"/>
    </row>
    <row r="277" spans="1:11" s="403" customFormat="1" ht="12.75" customHeight="1" x14ac:dyDescent="0.2">
      <c r="A277" s="374"/>
      <c r="B277" s="722"/>
      <c r="C277" s="695"/>
      <c r="D277" s="695"/>
      <c r="E277" s="695"/>
      <c r="F277" s="695"/>
      <c r="G277" s="695"/>
      <c r="H277" s="695"/>
      <c r="I277" s="695"/>
      <c r="J277" s="723"/>
    </row>
    <row r="278" spans="1:11" s="403" customFormat="1" x14ac:dyDescent="0.2">
      <c r="A278" s="374"/>
      <c r="B278" s="724"/>
      <c r="C278" s="697"/>
      <c r="D278" s="697"/>
      <c r="E278" s="697"/>
      <c r="F278" s="697"/>
      <c r="G278" s="697"/>
      <c r="H278" s="697"/>
      <c r="I278" s="697"/>
      <c r="J278" s="725"/>
    </row>
    <row r="279" spans="1:11" s="454" customFormat="1" x14ac:dyDescent="0.2">
      <c r="A279" s="374"/>
      <c r="B279" s="459" t="s">
        <v>847</v>
      </c>
      <c r="C279" s="492"/>
      <c r="D279" s="492"/>
      <c r="E279" s="492"/>
      <c r="F279" s="776" t="s">
        <v>116</v>
      </c>
      <c r="G279" s="737"/>
      <c r="H279" s="514"/>
      <c r="I279" s="512"/>
      <c r="J279" s="513"/>
      <c r="K279" s="460"/>
    </row>
    <row r="280" spans="1:11" s="454" customFormat="1" ht="12.75" customHeight="1" x14ac:dyDescent="0.2">
      <c r="A280" s="374"/>
      <c r="B280" s="777" t="s">
        <v>848</v>
      </c>
      <c r="C280" s="778"/>
      <c r="D280" s="778"/>
      <c r="E280" s="778"/>
      <c r="F280" s="778"/>
      <c r="G280" s="778"/>
      <c r="H280" s="778"/>
      <c r="I280" s="778"/>
      <c r="J280" s="779"/>
    </row>
    <row r="281" spans="1:11" s="454" customFormat="1" ht="12.75" customHeight="1" x14ac:dyDescent="0.2">
      <c r="A281" s="463"/>
      <c r="B281" s="780"/>
      <c r="C281" s="781"/>
      <c r="D281" s="781"/>
      <c r="E281" s="781"/>
      <c r="F281" s="781"/>
      <c r="G281" s="781"/>
      <c r="H281" s="781"/>
      <c r="I281" s="781"/>
      <c r="J281" s="782"/>
    </row>
    <row r="282" spans="1:11" s="460" customFormat="1" ht="13.5" customHeight="1" x14ac:dyDescent="0.2">
      <c r="A282" s="350" t="s">
        <v>920</v>
      </c>
      <c r="B282" s="719" t="s">
        <v>922</v>
      </c>
      <c r="C282" s="720"/>
      <c r="D282" s="720"/>
      <c r="E282" s="720"/>
      <c r="F282" s="720"/>
      <c r="G282" s="721"/>
      <c r="H282" s="515"/>
      <c r="I282" s="516"/>
      <c r="J282" s="517"/>
    </row>
    <row r="283" spans="1:11" s="460" customFormat="1" ht="12.75" customHeight="1" x14ac:dyDescent="0.2">
      <c r="A283" s="463"/>
      <c r="B283" s="724"/>
      <c r="C283" s="697"/>
      <c r="D283" s="697"/>
      <c r="E283" s="697"/>
      <c r="F283" s="697"/>
      <c r="G283" s="725"/>
      <c r="H283" s="795" t="s">
        <v>240</v>
      </c>
      <c r="I283" s="796"/>
      <c r="J283" s="796"/>
    </row>
    <row r="284" spans="1:11" s="460" customFormat="1" ht="12.75" customHeight="1" x14ac:dyDescent="0.2">
      <c r="A284" s="350" t="s">
        <v>924</v>
      </c>
      <c r="B284" s="726" t="s">
        <v>923</v>
      </c>
      <c r="C284" s="720"/>
      <c r="D284" s="720"/>
      <c r="E284" s="720"/>
      <c r="F284" s="720"/>
      <c r="G284" s="720"/>
      <c r="H284" s="720"/>
      <c r="I284" s="720"/>
      <c r="J284" s="721"/>
    </row>
    <row r="285" spans="1:11" s="460" customFormat="1" ht="12.75" customHeight="1" x14ac:dyDescent="0.2">
      <c r="A285" s="374"/>
      <c r="B285" s="722"/>
      <c r="C285" s="695"/>
      <c r="D285" s="695"/>
      <c r="E285" s="695"/>
      <c r="F285" s="695"/>
      <c r="G285" s="695"/>
      <c r="H285" s="695"/>
      <c r="I285" s="695"/>
      <c r="J285" s="723"/>
    </row>
    <row r="286" spans="1:11" s="460" customFormat="1" x14ac:dyDescent="0.2">
      <c r="A286" s="374"/>
      <c r="B286" s="459" t="s">
        <v>847</v>
      </c>
      <c r="C286" s="492"/>
      <c r="D286" s="492"/>
      <c r="E286" s="492"/>
      <c r="F286" s="776" t="s">
        <v>116</v>
      </c>
      <c r="G286" s="737"/>
      <c r="H286" s="514"/>
      <c r="I286" s="512"/>
      <c r="J286" s="513"/>
    </row>
    <row r="287" spans="1:11" s="460" customFormat="1" ht="12.75" customHeight="1" x14ac:dyDescent="0.2">
      <c r="A287" s="374"/>
      <c r="B287" s="777" t="s">
        <v>848</v>
      </c>
      <c r="C287" s="778"/>
      <c r="D287" s="778"/>
      <c r="E287" s="778"/>
      <c r="F287" s="778"/>
      <c r="G287" s="778"/>
      <c r="H287" s="778"/>
      <c r="I287" s="778"/>
      <c r="J287" s="779"/>
    </row>
    <row r="288" spans="1:11" s="460" customFormat="1" ht="12.75" customHeight="1" x14ac:dyDescent="0.2">
      <c r="A288" s="463"/>
      <c r="B288" s="780"/>
      <c r="C288" s="781"/>
      <c r="D288" s="781"/>
      <c r="E288" s="781"/>
      <c r="F288" s="781"/>
      <c r="G288" s="781"/>
      <c r="H288" s="781"/>
      <c r="I288" s="781"/>
      <c r="J288" s="782"/>
    </row>
    <row r="289" spans="1:11" s="403" customFormat="1" x14ac:dyDescent="0.2">
      <c r="A289" s="350" t="s">
        <v>66</v>
      </c>
      <c r="B289" s="719" t="s">
        <v>88</v>
      </c>
      <c r="C289" s="786"/>
      <c r="D289" s="786"/>
      <c r="E289" s="786"/>
      <c r="F289" s="786"/>
      <c r="G289" s="786"/>
      <c r="H289" s="786"/>
      <c r="I289" s="786"/>
      <c r="J289" s="787"/>
    </row>
    <row r="290" spans="1:11" s="403" customFormat="1" x14ac:dyDescent="0.2">
      <c r="A290" s="374"/>
      <c r="B290" s="459" t="s">
        <v>847</v>
      </c>
      <c r="C290" s="492"/>
      <c r="D290" s="492"/>
      <c r="E290" s="492"/>
      <c r="F290" s="776" t="s">
        <v>116</v>
      </c>
      <c r="G290" s="737"/>
      <c r="H290" s="511"/>
      <c r="I290" s="512"/>
      <c r="J290" s="513"/>
    </row>
    <row r="291" spans="1:11" s="403" customFormat="1" ht="12.75" customHeight="1" x14ac:dyDescent="0.2">
      <c r="A291" s="374"/>
      <c r="B291" s="777" t="s">
        <v>848</v>
      </c>
      <c r="C291" s="778"/>
      <c r="D291" s="778"/>
      <c r="E291" s="778"/>
      <c r="F291" s="778"/>
      <c r="G291" s="778"/>
      <c r="H291" s="778"/>
      <c r="I291" s="778"/>
      <c r="J291" s="779"/>
    </row>
    <row r="292" spans="1:11" s="403" customFormat="1" ht="12.75" customHeight="1" x14ac:dyDescent="0.2">
      <c r="A292" s="463"/>
      <c r="B292" s="780"/>
      <c r="C292" s="781"/>
      <c r="D292" s="781"/>
      <c r="E292" s="781"/>
      <c r="F292" s="781"/>
      <c r="G292" s="781"/>
      <c r="H292" s="781"/>
      <c r="I292" s="781"/>
      <c r="J292" s="782"/>
    </row>
    <row r="293" spans="1:11" s="403" customFormat="1" ht="13.5" customHeight="1" x14ac:dyDescent="0.2">
      <c r="A293" s="350" t="s">
        <v>91</v>
      </c>
      <c r="B293" s="719" t="s">
        <v>842</v>
      </c>
      <c r="C293" s="720"/>
      <c r="D293" s="720"/>
      <c r="E293" s="720"/>
      <c r="F293" s="720"/>
      <c r="G293" s="721"/>
      <c r="H293" s="515"/>
      <c r="I293" s="516"/>
      <c r="J293" s="517"/>
    </row>
    <row r="294" spans="1:11" s="403" customFormat="1" ht="12.75" customHeight="1" x14ac:dyDescent="0.2">
      <c r="A294" s="463"/>
      <c r="B294" s="724"/>
      <c r="C294" s="697"/>
      <c r="D294" s="697"/>
      <c r="E294" s="697"/>
      <c r="F294" s="697"/>
      <c r="G294" s="725"/>
      <c r="H294" s="795" t="s">
        <v>240</v>
      </c>
      <c r="I294" s="796"/>
      <c r="J294" s="796"/>
    </row>
    <row r="295" spans="1:11" s="403" customFormat="1" x14ac:dyDescent="0.2">
      <c r="A295" s="464" t="s">
        <v>92</v>
      </c>
      <c r="B295" s="726" t="s">
        <v>1032</v>
      </c>
      <c r="C295" s="786"/>
      <c r="D295" s="786"/>
      <c r="E295" s="786"/>
      <c r="F295" s="786"/>
      <c r="G295" s="786"/>
      <c r="H295" s="786"/>
      <c r="I295" s="786"/>
      <c r="J295" s="787"/>
    </row>
    <row r="296" spans="1:11" s="454" customFormat="1" x14ac:dyDescent="0.2">
      <c r="A296" s="464"/>
      <c r="B296" s="728"/>
      <c r="C296" s="788"/>
      <c r="D296" s="788"/>
      <c r="E296" s="788"/>
      <c r="F296" s="788"/>
      <c r="G296" s="788"/>
      <c r="H296" s="788"/>
      <c r="I296" s="788"/>
      <c r="J296" s="789"/>
    </row>
    <row r="297" spans="1:11" s="403" customFormat="1" x14ac:dyDescent="0.2">
      <c r="A297" s="374"/>
      <c r="B297" s="459" t="s">
        <v>846</v>
      </c>
      <c r="C297" s="492"/>
      <c r="D297" s="492"/>
      <c r="E297" s="492"/>
      <c r="F297" s="776" t="s">
        <v>59</v>
      </c>
      <c r="G297" s="737"/>
      <c r="H297" s="514"/>
      <c r="I297" s="512"/>
      <c r="J297" s="513"/>
      <c r="K297" s="454"/>
    </row>
    <row r="298" spans="1:11" s="403" customFormat="1" ht="12.75" customHeight="1" x14ac:dyDescent="0.2">
      <c r="A298" s="374"/>
      <c r="B298" s="777" t="s">
        <v>848</v>
      </c>
      <c r="C298" s="778"/>
      <c r="D298" s="778"/>
      <c r="E298" s="778"/>
      <c r="F298" s="778"/>
      <c r="G298" s="778"/>
      <c r="H298" s="778"/>
      <c r="I298" s="778"/>
      <c r="J298" s="779"/>
    </row>
    <row r="299" spans="1:11" s="403" customFormat="1" ht="12.75" customHeight="1" x14ac:dyDescent="0.2">
      <c r="A299" s="463"/>
      <c r="B299" s="780"/>
      <c r="C299" s="781"/>
      <c r="D299" s="781"/>
      <c r="E299" s="781"/>
      <c r="F299" s="781"/>
      <c r="G299" s="781"/>
      <c r="H299" s="781"/>
      <c r="I299" s="781"/>
      <c r="J299" s="782"/>
    </row>
    <row r="300" spans="1:11" s="403" customFormat="1" ht="12.75" customHeight="1" x14ac:dyDescent="0.2">
      <c r="A300" s="350" t="s">
        <v>99</v>
      </c>
      <c r="B300" s="719" t="s">
        <v>115</v>
      </c>
      <c r="C300" s="720"/>
      <c r="D300" s="720"/>
      <c r="E300" s="720"/>
      <c r="F300" s="720"/>
      <c r="G300" s="721"/>
      <c r="H300" s="515"/>
      <c r="I300" s="516"/>
      <c r="J300" s="517"/>
    </row>
    <row r="301" spans="1:11" s="454" customFormat="1" ht="12.75" customHeight="1" x14ac:dyDescent="0.2">
      <c r="A301" s="463"/>
      <c r="B301" s="724"/>
      <c r="C301" s="697"/>
      <c r="D301" s="697"/>
      <c r="E301" s="697"/>
      <c r="F301" s="697"/>
      <c r="G301" s="725"/>
      <c r="H301" s="795" t="s">
        <v>240</v>
      </c>
      <c r="I301" s="796"/>
      <c r="J301" s="796"/>
    </row>
    <row r="302" spans="1:11" s="403" customFormat="1" ht="12.75" customHeight="1" x14ac:dyDescent="0.2">
      <c r="A302" s="350" t="s">
        <v>843</v>
      </c>
      <c r="B302" s="719" t="s">
        <v>845</v>
      </c>
      <c r="C302" s="720"/>
      <c r="D302" s="720"/>
      <c r="E302" s="720"/>
      <c r="F302" s="720"/>
      <c r="G302" s="721"/>
      <c r="H302" s="511"/>
      <c r="I302" s="512"/>
      <c r="J302" s="513"/>
      <c r="K302" s="454"/>
    </row>
    <row r="303" spans="1:11" s="454" customFormat="1" x14ac:dyDescent="0.2">
      <c r="A303" s="463"/>
      <c r="B303" s="724"/>
      <c r="C303" s="697"/>
      <c r="D303" s="697"/>
      <c r="E303" s="697"/>
      <c r="F303" s="697"/>
      <c r="G303" s="725"/>
      <c r="H303" s="795" t="s">
        <v>240</v>
      </c>
      <c r="I303" s="796"/>
      <c r="J303" s="796"/>
    </row>
    <row r="304" spans="1:11" s="403" customFormat="1" x14ac:dyDescent="0.2">
      <c r="A304" s="464" t="s">
        <v>1019</v>
      </c>
      <c r="B304" s="726" t="s">
        <v>1018</v>
      </c>
      <c r="C304" s="786"/>
      <c r="D304" s="786"/>
      <c r="E304" s="786"/>
      <c r="F304" s="786"/>
      <c r="G304" s="786"/>
      <c r="H304" s="786"/>
      <c r="I304" s="786"/>
      <c r="J304" s="787"/>
    </row>
    <row r="305" spans="1:10" s="403" customFormat="1" x14ac:dyDescent="0.2">
      <c r="A305" s="464"/>
      <c r="B305" s="722"/>
      <c r="C305" s="788"/>
      <c r="D305" s="788"/>
      <c r="E305" s="788"/>
      <c r="F305" s="788"/>
      <c r="G305" s="788"/>
      <c r="H305" s="788"/>
      <c r="I305" s="788"/>
      <c r="J305" s="789"/>
    </row>
    <row r="306" spans="1:10" s="403" customFormat="1" x14ac:dyDescent="0.2">
      <c r="A306" s="464"/>
      <c r="B306" s="722"/>
      <c r="C306" s="788"/>
      <c r="D306" s="788"/>
      <c r="E306" s="788"/>
      <c r="F306" s="788"/>
      <c r="G306" s="788"/>
      <c r="H306" s="788"/>
      <c r="I306" s="788"/>
      <c r="J306" s="789"/>
    </row>
    <row r="307" spans="1:10" s="403" customFormat="1" x14ac:dyDescent="0.2">
      <c r="A307" s="374"/>
      <c r="B307" s="790"/>
      <c r="C307" s="788"/>
      <c r="D307" s="788"/>
      <c r="E307" s="788"/>
      <c r="F307" s="788"/>
      <c r="G307" s="788"/>
      <c r="H307" s="788"/>
      <c r="I307" s="791"/>
      <c r="J307" s="792"/>
    </row>
    <row r="308" spans="1:10" s="403" customFormat="1" x14ac:dyDescent="0.2">
      <c r="A308" s="374"/>
      <c r="B308" s="459" t="s">
        <v>847</v>
      </c>
      <c r="C308" s="492"/>
      <c r="D308" s="492"/>
      <c r="E308" s="492"/>
      <c r="F308" s="776" t="s">
        <v>116</v>
      </c>
      <c r="G308" s="737"/>
      <c r="H308" s="514"/>
      <c r="I308" s="512"/>
      <c r="J308" s="513"/>
    </row>
    <row r="309" spans="1:10" s="403" customFormat="1" ht="12.75" customHeight="1" x14ac:dyDescent="0.2">
      <c r="A309" s="374"/>
      <c r="B309" s="777" t="s">
        <v>848</v>
      </c>
      <c r="C309" s="778"/>
      <c r="D309" s="778"/>
      <c r="E309" s="778"/>
      <c r="F309" s="778"/>
      <c r="G309" s="778"/>
      <c r="H309" s="778"/>
      <c r="I309" s="778"/>
      <c r="J309" s="779"/>
    </row>
    <row r="310" spans="1:10" s="403" customFormat="1" ht="12.75" customHeight="1" x14ac:dyDescent="0.2">
      <c r="A310" s="463"/>
      <c r="B310" s="780"/>
      <c r="C310" s="781"/>
      <c r="D310" s="781"/>
      <c r="E310" s="781"/>
      <c r="F310" s="781"/>
      <c r="G310" s="781"/>
      <c r="H310" s="781"/>
      <c r="I310" s="781"/>
      <c r="J310" s="782"/>
    </row>
    <row r="311" spans="1:10" s="460" customFormat="1" ht="12.75" customHeight="1" x14ac:dyDescent="0.2">
      <c r="A311" s="350" t="s">
        <v>909</v>
      </c>
      <c r="B311" s="726" t="s">
        <v>974</v>
      </c>
      <c r="C311" s="720"/>
      <c r="D311" s="720"/>
      <c r="E311" s="720"/>
      <c r="F311" s="720"/>
      <c r="G311" s="721"/>
      <c r="H311" s="514"/>
      <c r="I311" s="512"/>
      <c r="J311" s="513"/>
    </row>
    <row r="312" spans="1:10" s="460" customFormat="1" ht="12.75" customHeight="1" x14ac:dyDescent="0.2">
      <c r="A312" s="374"/>
      <c r="B312" s="728"/>
      <c r="C312" s="695"/>
      <c r="D312" s="695"/>
      <c r="E312" s="695"/>
      <c r="F312" s="695"/>
      <c r="G312" s="723"/>
      <c r="H312" s="699" t="s">
        <v>240</v>
      </c>
      <c r="I312" s="700"/>
      <c r="J312" s="700"/>
    </row>
    <row r="313" spans="1:10" s="460" customFormat="1" ht="12.75" customHeight="1" x14ac:dyDescent="0.2">
      <c r="A313" s="463"/>
      <c r="B313" s="724"/>
      <c r="C313" s="697"/>
      <c r="D313" s="697"/>
      <c r="E313" s="697"/>
      <c r="F313" s="697"/>
      <c r="G313" s="725"/>
      <c r="H313" s="705"/>
      <c r="I313" s="706"/>
      <c r="J313" s="706"/>
    </row>
    <row r="314" spans="1:10" s="460" customFormat="1" x14ac:dyDescent="0.2"/>
    <row r="315" spans="1:10" s="460" customFormat="1" x14ac:dyDescent="0.2">
      <c r="A315" s="173" t="s">
        <v>916</v>
      </c>
    </row>
    <row r="316" spans="1:10" s="460" customFormat="1" ht="15" x14ac:dyDescent="0.2">
      <c r="A316" s="765" t="s">
        <v>844</v>
      </c>
      <c r="B316" s="766"/>
      <c r="C316" s="766"/>
      <c r="D316" s="766"/>
      <c r="E316" s="766"/>
      <c r="F316" s="766"/>
      <c r="G316" s="766"/>
      <c r="H316" s="783" t="s">
        <v>390</v>
      </c>
      <c r="I316" s="783"/>
      <c r="J316" s="783"/>
    </row>
    <row r="317" spans="1:10" s="460" customFormat="1" ht="12.75" customHeight="1" x14ac:dyDescent="0.2">
      <c r="A317" s="350" t="s">
        <v>927</v>
      </c>
      <c r="B317" s="726" t="s">
        <v>1003</v>
      </c>
      <c r="C317" s="720"/>
      <c r="D317" s="720"/>
      <c r="E317" s="720"/>
      <c r="F317" s="720"/>
      <c r="G317" s="721"/>
      <c r="H317" s="447"/>
      <c r="I317" s="434"/>
      <c r="J317" s="446"/>
    </row>
    <row r="318" spans="1:10" s="460" customFormat="1" ht="12.75" customHeight="1" x14ac:dyDescent="0.2">
      <c r="A318" s="374"/>
      <c r="B318" s="728"/>
      <c r="C318" s="695"/>
      <c r="D318" s="695"/>
      <c r="E318" s="695"/>
      <c r="F318" s="695"/>
      <c r="G318" s="723"/>
      <c r="H318" s="699" t="s">
        <v>240</v>
      </c>
      <c r="I318" s="700"/>
      <c r="J318" s="701"/>
    </row>
    <row r="319" spans="1:10" s="460" customFormat="1" ht="12.75" customHeight="1" x14ac:dyDescent="0.2">
      <c r="A319" s="41"/>
      <c r="B319" s="724"/>
      <c r="C319" s="697"/>
      <c r="D319" s="697"/>
      <c r="E319" s="697"/>
      <c r="F319" s="697"/>
      <c r="G319" s="725"/>
      <c r="H319" s="705"/>
      <c r="I319" s="706"/>
      <c r="J319" s="707"/>
    </row>
    <row r="320" spans="1:10" s="468" customFormat="1" ht="12.75" customHeight="1" x14ac:dyDescent="0.2">
      <c r="A320" s="150">
        <v>6.2</v>
      </c>
      <c r="B320" s="726" t="s">
        <v>1012</v>
      </c>
      <c r="C320" s="693"/>
      <c r="D320" s="693"/>
      <c r="E320" s="693"/>
      <c r="F320" s="693"/>
      <c r="G320" s="693"/>
      <c r="H320" s="693"/>
      <c r="I320" s="693"/>
      <c r="J320" s="727"/>
    </row>
    <row r="321" spans="1:10" s="468" customFormat="1" x14ac:dyDescent="0.2">
      <c r="A321" s="40"/>
      <c r="B321" s="459" t="s">
        <v>1009</v>
      </c>
      <c r="C321" s="476"/>
      <c r="D321" s="492"/>
      <c r="E321" s="476"/>
      <c r="F321" s="785" t="s">
        <v>116</v>
      </c>
      <c r="G321" s="785"/>
      <c r="H321" s="504"/>
      <c r="I321" s="505"/>
      <c r="J321" s="506"/>
    </row>
    <row r="322" spans="1:10" s="468" customFormat="1" ht="12.75" customHeight="1" x14ac:dyDescent="0.2">
      <c r="A322" s="40"/>
      <c r="B322" s="777" t="s">
        <v>848</v>
      </c>
      <c r="C322" s="778"/>
      <c r="D322" s="778"/>
      <c r="E322" s="778"/>
      <c r="F322" s="778"/>
      <c r="G322" s="778"/>
      <c r="H322" s="778"/>
      <c r="I322" s="778"/>
      <c r="J322" s="779"/>
    </row>
    <row r="323" spans="1:10" s="468" customFormat="1" ht="12.75" customHeight="1" x14ac:dyDescent="0.2">
      <c r="A323" s="41"/>
      <c r="B323" s="780"/>
      <c r="C323" s="781"/>
      <c r="D323" s="781"/>
      <c r="E323" s="781"/>
      <c r="F323" s="781"/>
      <c r="G323" s="781"/>
      <c r="H323" s="781"/>
      <c r="I323" s="781"/>
      <c r="J323" s="782"/>
    </row>
    <row r="324" spans="1:10" s="468" customFormat="1" x14ac:dyDescent="0.2">
      <c r="A324" s="494" t="s">
        <v>931</v>
      </c>
      <c r="B324" s="719" t="s">
        <v>1004</v>
      </c>
      <c r="C324" s="694"/>
      <c r="D324" s="694"/>
      <c r="E324" s="694"/>
      <c r="F324" s="694"/>
      <c r="G324" s="797"/>
      <c r="H324" s="447"/>
      <c r="I324" s="434"/>
      <c r="J324" s="446"/>
    </row>
    <row r="325" spans="1:10" s="468" customFormat="1" x14ac:dyDescent="0.2">
      <c r="A325" s="479"/>
      <c r="B325" s="759"/>
      <c r="C325" s="696"/>
      <c r="D325" s="696"/>
      <c r="E325" s="696"/>
      <c r="F325" s="696"/>
      <c r="G325" s="798"/>
      <c r="H325" s="699" t="s">
        <v>240</v>
      </c>
      <c r="I325" s="700"/>
      <c r="J325" s="701"/>
    </row>
    <row r="326" spans="1:10" s="468" customFormat="1" x14ac:dyDescent="0.2">
      <c r="A326" s="479"/>
      <c r="B326" s="719" t="s">
        <v>1005</v>
      </c>
      <c r="C326" s="694"/>
      <c r="D326" s="694"/>
      <c r="E326" s="694"/>
      <c r="F326" s="694"/>
      <c r="G326" s="797"/>
      <c r="H326" s="447"/>
      <c r="I326" s="434"/>
      <c r="J326" s="446"/>
    </row>
    <row r="327" spans="1:10" s="468" customFormat="1" x14ac:dyDescent="0.2">
      <c r="A327" s="479"/>
      <c r="B327" s="759"/>
      <c r="C327" s="696"/>
      <c r="D327" s="696"/>
      <c r="E327" s="696"/>
      <c r="F327" s="696"/>
      <c r="G327" s="798"/>
      <c r="H327" s="699" t="s">
        <v>240</v>
      </c>
      <c r="I327" s="700"/>
      <c r="J327" s="701"/>
    </row>
    <row r="328" spans="1:10" s="468" customFormat="1" x14ac:dyDescent="0.2">
      <c r="A328" s="479"/>
      <c r="B328" s="719" t="s">
        <v>1006</v>
      </c>
      <c r="C328" s="694"/>
      <c r="D328" s="694"/>
      <c r="E328" s="694"/>
      <c r="F328" s="694"/>
      <c r="G328" s="797"/>
      <c r="H328" s="447"/>
      <c r="I328" s="434"/>
      <c r="J328" s="446"/>
    </row>
    <row r="329" spans="1:10" s="468" customFormat="1" x14ac:dyDescent="0.2">
      <c r="A329" s="479"/>
      <c r="B329" s="759"/>
      <c r="C329" s="696"/>
      <c r="D329" s="696"/>
      <c r="E329" s="696"/>
      <c r="F329" s="696"/>
      <c r="G329" s="798"/>
      <c r="H329" s="699" t="s">
        <v>240</v>
      </c>
      <c r="I329" s="700"/>
      <c r="J329" s="701"/>
    </row>
    <row r="330" spans="1:10" s="468" customFormat="1" x14ac:dyDescent="0.2">
      <c r="A330" s="479"/>
      <c r="B330" s="719" t="s">
        <v>1007</v>
      </c>
      <c r="C330" s="694"/>
      <c r="D330" s="694"/>
      <c r="E330" s="694"/>
      <c r="F330" s="694"/>
      <c r="G330" s="797"/>
      <c r="H330" s="447"/>
      <c r="I330" s="434"/>
      <c r="J330" s="446"/>
    </row>
    <row r="331" spans="1:10" s="468" customFormat="1" x14ac:dyDescent="0.2">
      <c r="A331" s="479"/>
      <c r="B331" s="759"/>
      <c r="C331" s="696"/>
      <c r="D331" s="696"/>
      <c r="E331" s="696"/>
      <c r="F331" s="696"/>
      <c r="G331" s="798"/>
      <c r="H331" s="699" t="s">
        <v>240</v>
      </c>
      <c r="I331" s="700"/>
      <c r="J331" s="701"/>
    </row>
    <row r="332" spans="1:10" s="468" customFormat="1" x14ac:dyDescent="0.2">
      <c r="A332" s="350" t="s">
        <v>933</v>
      </c>
      <c r="B332" s="719" t="s">
        <v>1008</v>
      </c>
      <c r="C332" s="694"/>
      <c r="D332" s="694"/>
      <c r="E332" s="694"/>
      <c r="F332" s="694"/>
      <c r="G332" s="797"/>
      <c r="H332" s="447"/>
      <c r="I332" s="434"/>
      <c r="J332" s="446"/>
    </row>
    <row r="333" spans="1:10" s="468" customFormat="1" x14ac:dyDescent="0.2">
      <c r="A333" s="479"/>
      <c r="B333" s="759"/>
      <c r="C333" s="696"/>
      <c r="D333" s="696"/>
      <c r="E333" s="696"/>
      <c r="F333" s="696"/>
      <c r="G333" s="798"/>
      <c r="H333" s="699" t="s">
        <v>240</v>
      </c>
      <c r="I333" s="700"/>
      <c r="J333" s="701"/>
    </row>
    <row r="334" spans="1:10" s="468" customFormat="1" x14ac:dyDescent="0.2">
      <c r="A334" s="479"/>
      <c r="B334" s="719" t="s">
        <v>1020</v>
      </c>
      <c r="C334" s="694"/>
      <c r="D334" s="694"/>
      <c r="E334" s="694"/>
      <c r="F334" s="694"/>
      <c r="G334" s="797"/>
      <c r="H334" s="447"/>
      <c r="I334" s="434"/>
      <c r="J334" s="446"/>
    </row>
    <row r="335" spans="1:10" s="468" customFormat="1" x14ac:dyDescent="0.2">
      <c r="A335" s="479"/>
      <c r="B335" s="759"/>
      <c r="C335" s="696"/>
      <c r="D335" s="696"/>
      <c r="E335" s="696"/>
      <c r="F335" s="696"/>
      <c r="G335" s="798"/>
      <c r="H335" s="699" t="s">
        <v>240</v>
      </c>
      <c r="I335" s="700"/>
      <c r="J335" s="701"/>
    </row>
    <row r="336" spans="1:10" s="468" customFormat="1" x14ac:dyDescent="0.2">
      <c r="A336" s="479"/>
      <c r="B336" s="759"/>
      <c r="C336" s="696"/>
      <c r="D336" s="696"/>
      <c r="E336" s="696"/>
      <c r="F336" s="696"/>
      <c r="G336" s="798"/>
      <c r="H336" s="702"/>
      <c r="I336" s="703"/>
      <c r="J336" s="704"/>
    </row>
    <row r="337" spans="1:11" s="468" customFormat="1" ht="15.75" customHeight="1" x14ac:dyDescent="0.2">
      <c r="A337" s="479"/>
      <c r="B337" s="759"/>
      <c r="C337" s="696"/>
      <c r="D337" s="696"/>
      <c r="E337" s="696"/>
      <c r="F337" s="696"/>
      <c r="G337" s="798"/>
      <c r="H337" s="702"/>
      <c r="I337" s="703"/>
      <c r="J337" s="704"/>
    </row>
    <row r="338" spans="1:11" s="468" customFormat="1" x14ac:dyDescent="0.2">
      <c r="A338" s="479"/>
      <c r="B338" s="760"/>
      <c r="C338" s="698"/>
      <c r="D338" s="698"/>
      <c r="E338" s="698"/>
      <c r="F338" s="698"/>
      <c r="G338" s="799"/>
      <c r="H338" s="705"/>
      <c r="I338" s="706"/>
      <c r="J338" s="707"/>
    </row>
    <row r="339" spans="1:11" s="468" customFormat="1" ht="12.75" customHeight="1" x14ac:dyDescent="0.2">
      <c r="A339" s="150">
        <v>6.3</v>
      </c>
      <c r="B339" s="726" t="s">
        <v>1013</v>
      </c>
      <c r="C339" s="693"/>
      <c r="D339" s="693"/>
      <c r="E339" s="693"/>
      <c r="F339" s="693"/>
      <c r="G339" s="693"/>
      <c r="H339" s="693"/>
      <c r="I339" s="693"/>
      <c r="J339" s="727"/>
    </row>
    <row r="340" spans="1:11" s="468" customFormat="1" x14ac:dyDescent="0.2">
      <c r="A340" s="40"/>
      <c r="B340" s="459" t="s">
        <v>846</v>
      </c>
      <c r="C340" s="476"/>
      <c r="D340" s="492"/>
      <c r="E340" s="476"/>
      <c r="F340" s="785" t="s">
        <v>116</v>
      </c>
      <c r="G340" s="785"/>
      <c r="H340" s="504"/>
      <c r="I340" s="505"/>
      <c r="J340" s="506"/>
    </row>
    <row r="341" spans="1:11" s="468" customFormat="1" ht="12.75" customHeight="1" x14ac:dyDescent="0.2">
      <c r="A341" s="40"/>
      <c r="B341" s="777" t="s">
        <v>848</v>
      </c>
      <c r="C341" s="778"/>
      <c r="D341" s="778"/>
      <c r="E341" s="778"/>
      <c r="F341" s="778"/>
      <c r="G341" s="778"/>
      <c r="H341" s="778"/>
      <c r="I341" s="778"/>
      <c r="J341" s="779"/>
    </row>
    <row r="342" spans="1:11" s="468" customFormat="1" ht="12.75" customHeight="1" x14ac:dyDescent="0.2">
      <c r="A342" s="41"/>
      <c r="B342" s="780"/>
      <c r="C342" s="781"/>
      <c r="D342" s="781"/>
      <c r="E342" s="781"/>
      <c r="F342" s="781"/>
      <c r="G342" s="781"/>
      <c r="H342" s="781"/>
      <c r="I342" s="781"/>
      <c r="J342" s="782"/>
    </row>
    <row r="343" spans="1:11" s="468" customFormat="1" x14ac:dyDescent="0.2">
      <c r="A343" s="493" t="s">
        <v>934</v>
      </c>
      <c r="B343" s="726" t="s">
        <v>1010</v>
      </c>
      <c r="C343" s="694"/>
      <c r="D343" s="694"/>
      <c r="E343" s="694"/>
      <c r="F343" s="694"/>
      <c r="G343" s="797"/>
      <c r="H343" s="447"/>
      <c r="I343" s="434"/>
      <c r="J343" s="446"/>
    </row>
    <row r="344" spans="1:11" s="468" customFormat="1" x14ac:dyDescent="0.2">
      <c r="A344" s="479"/>
      <c r="B344" s="759"/>
      <c r="C344" s="696"/>
      <c r="D344" s="696"/>
      <c r="E344" s="696"/>
      <c r="F344" s="696"/>
      <c r="G344" s="798"/>
      <c r="H344" s="699" t="s">
        <v>240</v>
      </c>
      <c r="I344" s="700"/>
      <c r="J344" s="701"/>
    </row>
    <row r="345" spans="1:11" s="468" customFormat="1" x14ac:dyDescent="0.2">
      <c r="A345" s="479"/>
      <c r="B345" s="719" t="s">
        <v>1011</v>
      </c>
      <c r="C345" s="694"/>
      <c r="D345" s="694"/>
      <c r="E345" s="694"/>
      <c r="F345" s="694"/>
      <c r="G345" s="797"/>
      <c r="H345" s="447"/>
      <c r="I345" s="434"/>
      <c r="J345" s="446"/>
    </row>
    <row r="346" spans="1:11" s="468" customFormat="1" x14ac:dyDescent="0.2">
      <c r="A346" s="479"/>
      <c r="B346" s="759"/>
      <c r="C346" s="696"/>
      <c r="D346" s="696"/>
      <c r="E346" s="696"/>
      <c r="F346" s="696"/>
      <c r="G346" s="798"/>
      <c r="H346" s="699" t="s">
        <v>240</v>
      </c>
      <c r="I346" s="700"/>
      <c r="J346" s="701"/>
    </row>
    <row r="347" spans="1:11" s="468" customFormat="1" x14ac:dyDescent="0.2">
      <c r="A347" s="493" t="s">
        <v>939</v>
      </c>
      <c r="B347" s="719" t="s">
        <v>87</v>
      </c>
      <c r="C347" s="694"/>
      <c r="D347" s="694"/>
      <c r="E347" s="694"/>
      <c r="F347" s="694"/>
      <c r="G347" s="797"/>
      <c r="H347" s="447"/>
      <c r="I347" s="434"/>
      <c r="J347" s="446"/>
    </row>
    <row r="348" spans="1:11" s="468" customFormat="1" x14ac:dyDescent="0.2">
      <c r="A348" s="478"/>
      <c r="B348" s="760"/>
      <c r="C348" s="698"/>
      <c r="D348" s="698"/>
      <c r="E348" s="698"/>
      <c r="F348" s="698"/>
      <c r="G348" s="799"/>
      <c r="H348" s="795" t="s">
        <v>240</v>
      </c>
      <c r="I348" s="796"/>
      <c r="J348" s="802"/>
    </row>
    <row r="349" spans="1:11" s="468" customFormat="1" ht="12.75" customHeight="1" x14ac:dyDescent="0.2">
      <c r="A349" s="493" t="s">
        <v>940</v>
      </c>
      <c r="B349" s="719" t="s">
        <v>942</v>
      </c>
      <c r="C349" s="720"/>
      <c r="D349" s="720"/>
      <c r="E349" s="720"/>
      <c r="F349" s="720"/>
      <c r="G349" s="721"/>
      <c r="H349" s="447"/>
      <c r="I349" s="434"/>
      <c r="J349" s="446"/>
    </row>
    <row r="350" spans="1:11" s="468" customFormat="1" x14ac:dyDescent="0.2">
      <c r="A350" s="479"/>
      <c r="B350" s="722"/>
      <c r="C350" s="695"/>
      <c r="D350" s="695"/>
      <c r="E350" s="695"/>
      <c r="F350" s="695"/>
      <c r="G350" s="723"/>
      <c r="H350" s="699" t="s">
        <v>240</v>
      </c>
      <c r="I350" s="700"/>
      <c r="J350" s="701"/>
    </row>
    <row r="351" spans="1:11" s="468" customFormat="1" x14ac:dyDescent="0.2">
      <c r="A351" s="478"/>
      <c r="B351" s="724"/>
      <c r="C351" s="697"/>
      <c r="D351" s="697"/>
      <c r="E351" s="697"/>
      <c r="F351" s="697"/>
      <c r="G351" s="725"/>
      <c r="H351" s="705"/>
      <c r="I351" s="706"/>
      <c r="J351" s="707"/>
    </row>
    <row r="352" spans="1:11" s="468" customFormat="1" ht="12.75" customHeight="1" x14ac:dyDescent="0.2">
      <c r="A352" s="493" t="s">
        <v>936</v>
      </c>
      <c r="B352" s="726" t="s">
        <v>941</v>
      </c>
      <c r="C352" s="693"/>
      <c r="D352" s="693"/>
      <c r="E352" s="693"/>
      <c r="F352" s="693"/>
      <c r="G352" s="693"/>
      <c r="H352" s="693"/>
      <c r="I352" s="693"/>
      <c r="J352" s="727"/>
      <c r="K352" s="460"/>
    </row>
    <row r="353" spans="1:10" s="468" customFormat="1" x14ac:dyDescent="0.2">
      <c r="A353" s="479"/>
      <c r="B353" s="743"/>
      <c r="C353" s="744"/>
      <c r="D353" s="744"/>
      <c r="E353" s="744"/>
      <c r="F353" s="744"/>
      <c r="G353" s="744"/>
      <c r="H353" s="744"/>
      <c r="I353" s="744"/>
      <c r="J353" s="800"/>
    </row>
    <row r="354" spans="1:10" s="468" customFormat="1" x14ac:dyDescent="0.2">
      <c r="A354" s="40"/>
      <c r="B354" s="459" t="s">
        <v>937</v>
      </c>
      <c r="C354" s="476"/>
      <c r="D354" s="492"/>
      <c r="E354" s="476"/>
      <c r="F354" s="776" t="s">
        <v>89</v>
      </c>
      <c r="G354" s="737"/>
      <c r="H354" s="447"/>
      <c r="I354" s="434"/>
      <c r="J354" s="446"/>
    </row>
    <row r="355" spans="1:10" s="468" customFormat="1" ht="12.75" customHeight="1" x14ac:dyDescent="0.2">
      <c r="A355" s="40"/>
      <c r="B355" s="817" t="s">
        <v>848</v>
      </c>
      <c r="C355" s="818"/>
      <c r="D355" s="818"/>
      <c r="E355" s="818"/>
      <c r="F355" s="818"/>
      <c r="G355" s="818"/>
      <c r="H355" s="818"/>
      <c r="I355" s="818"/>
      <c r="J355" s="819"/>
    </row>
    <row r="356" spans="1:10" s="468" customFormat="1" ht="12.75" customHeight="1" x14ac:dyDescent="0.2">
      <c r="A356" s="41"/>
      <c r="B356" s="820"/>
      <c r="C356" s="821"/>
      <c r="D356" s="821"/>
      <c r="E356" s="821"/>
      <c r="F356" s="821"/>
      <c r="G356" s="821"/>
      <c r="H356" s="821"/>
      <c r="I356" s="821"/>
      <c r="J356" s="822"/>
    </row>
    <row r="357" spans="1:10" s="36" customFormat="1" x14ac:dyDescent="0.2">
      <c r="A357" s="43">
        <v>6.4</v>
      </c>
      <c r="B357" s="690" t="s">
        <v>260</v>
      </c>
      <c r="C357" s="691"/>
      <c r="D357" s="691"/>
      <c r="E357" s="691"/>
      <c r="F357" s="691"/>
      <c r="G357" s="691"/>
      <c r="H357" s="691"/>
      <c r="I357" s="691"/>
      <c r="J357" s="692"/>
    </row>
    <row r="358" spans="1:10" s="466" customFormat="1" x14ac:dyDescent="0.2">
      <c r="A358" s="491" t="s">
        <v>90</v>
      </c>
      <c r="B358" s="731" t="s">
        <v>980</v>
      </c>
      <c r="C358" s="793"/>
      <c r="D358" s="793"/>
      <c r="E358" s="793"/>
      <c r="F358" s="793"/>
      <c r="G358" s="793"/>
      <c r="H358" s="793"/>
      <c r="I358" s="793"/>
      <c r="J358" s="794"/>
    </row>
    <row r="359" spans="1:10" s="465" customFormat="1" ht="12.75" customHeight="1" x14ac:dyDescent="0.2">
      <c r="A359" s="493" t="s">
        <v>981</v>
      </c>
      <c r="B359" s="726" t="s">
        <v>991</v>
      </c>
      <c r="C359" s="693"/>
      <c r="D359" s="693"/>
      <c r="E359" s="693"/>
      <c r="F359" s="693"/>
      <c r="G359" s="727"/>
      <c r="H359" s="495"/>
      <c r="I359" s="496"/>
      <c r="J359" s="497"/>
    </row>
    <row r="360" spans="1:10" s="468" customFormat="1" ht="12.75" customHeight="1" x14ac:dyDescent="0.2">
      <c r="A360" s="464"/>
      <c r="B360" s="728"/>
      <c r="C360" s="729"/>
      <c r="D360" s="729"/>
      <c r="E360" s="729"/>
      <c r="F360" s="729"/>
      <c r="G360" s="730"/>
      <c r="H360" s="501"/>
      <c r="I360" s="502"/>
      <c r="J360" s="503"/>
    </row>
    <row r="361" spans="1:10" s="465" customFormat="1" ht="12.75" customHeight="1" x14ac:dyDescent="0.2">
      <c r="A361" s="464"/>
      <c r="B361" s="743"/>
      <c r="C361" s="744"/>
      <c r="D361" s="744"/>
      <c r="E361" s="744"/>
      <c r="F361" s="744"/>
      <c r="G361" s="800"/>
      <c r="H361" s="498"/>
      <c r="I361" s="499"/>
      <c r="J361" s="500"/>
    </row>
    <row r="362" spans="1:10" s="465" customFormat="1" x14ac:dyDescent="0.2">
      <c r="A362" s="479"/>
      <c r="B362" s="719" t="s">
        <v>986</v>
      </c>
      <c r="C362" s="694"/>
      <c r="D362" s="694"/>
      <c r="E362" s="694"/>
      <c r="F362" s="694"/>
      <c r="G362" s="797"/>
      <c r="H362" s="447"/>
      <c r="I362" s="434"/>
      <c r="J362" s="446"/>
    </row>
    <row r="363" spans="1:10" s="465" customFormat="1" x14ac:dyDescent="0.2">
      <c r="A363" s="479"/>
      <c r="B363" s="759"/>
      <c r="C363" s="696"/>
      <c r="D363" s="696"/>
      <c r="E363" s="696"/>
      <c r="F363" s="696"/>
      <c r="G363" s="798"/>
      <c r="H363" s="699" t="s">
        <v>240</v>
      </c>
      <c r="I363" s="700"/>
      <c r="J363" s="701"/>
    </row>
    <row r="364" spans="1:10" s="468" customFormat="1" x14ac:dyDescent="0.2">
      <c r="A364" s="479"/>
      <c r="B364" s="759"/>
      <c r="C364" s="696"/>
      <c r="D364" s="696"/>
      <c r="E364" s="696"/>
      <c r="F364" s="696"/>
      <c r="G364" s="798"/>
      <c r="H364" s="702"/>
      <c r="I364" s="703"/>
      <c r="J364" s="704"/>
    </row>
    <row r="365" spans="1:10" s="468" customFormat="1" x14ac:dyDescent="0.2">
      <c r="A365" s="479"/>
      <c r="B365" s="759"/>
      <c r="C365" s="696"/>
      <c r="D365" s="696"/>
      <c r="E365" s="696"/>
      <c r="F365" s="696"/>
      <c r="G365" s="798"/>
      <c r="H365" s="702"/>
      <c r="I365" s="703"/>
      <c r="J365" s="704"/>
    </row>
    <row r="366" spans="1:10" s="468" customFormat="1" x14ac:dyDescent="0.2">
      <c r="A366" s="479"/>
      <c r="B366" s="759"/>
      <c r="C366" s="696"/>
      <c r="D366" s="696"/>
      <c r="E366" s="696"/>
      <c r="F366" s="696"/>
      <c r="G366" s="798"/>
      <c r="H366" s="702"/>
      <c r="I366" s="703"/>
      <c r="J366" s="704"/>
    </row>
    <row r="367" spans="1:10" s="465" customFormat="1" x14ac:dyDescent="0.2">
      <c r="A367" s="479"/>
      <c r="B367" s="760"/>
      <c r="C367" s="698"/>
      <c r="D367" s="698"/>
      <c r="E367" s="698"/>
      <c r="F367" s="698"/>
      <c r="G367" s="799"/>
      <c r="H367" s="705"/>
      <c r="I367" s="706"/>
      <c r="J367" s="707"/>
    </row>
    <row r="368" spans="1:10" s="468" customFormat="1" x14ac:dyDescent="0.2">
      <c r="A368" s="479"/>
      <c r="B368" s="719" t="s">
        <v>987</v>
      </c>
      <c r="C368" s="694"/>
      <c r="D368" s="694"/>
      <c r="E368" s="694"/>
      <c r="F368" s="694"/>
      <c r="G368" s="797"/>
      <c r="H368" s="447"/>
      <c r="I368" s="434"/>
      <c r="J368" s="446"/>
    </row>
    <row r="369" spans="1:10" s="468" customFormat="1" x14ac:dyDescent="0.2">
      <c r="A369" s="479"/>
      <c r="B369" s="759"/>
      <c r="C369" s="696"/>
      <c r="D369" s="696"/>
      <c r="E369" s="696"/>
      <c r="F369" s="696"/>
      <c r="G369" s="798"/>
      <c r="H369" s="699" t="s">
        <v>240</v>
      </c>
      <c r="I369" s="700"/>
      <c r="J369" s="701"/>
    </row>
    <row r="370" spans="1:10" s="468" customFormat="1" x14ac:dyDescent="0.2">
      <c r="A370" s="479"/>
      <c r="B370" s="760"/>
      <c r="C370" s="698"/>
      <c r="D370" s="698"/>
      <c r="E370" s="698"/>
      <c r="F370" s="698"/>
      <c r="G370" s="799"/>
      <c r="H370" s="705"/>
      <c r="I370" s="706"/>
      <c r="J370" s="707"/>
    </row>
    <row r="371" spans="1:10" s="468" customFormat="1" x14ac:dyDescent="0.2">
      <c r="A371" s="479"/>
      <c r="B371" s="719" t="s">
        <v>988</v>
      </c>
      <c r="C371" s="694"/>
      <c r="D371" s="694"/>
      <c r="E371" s="694"/>
      <c r="F371" s="694"/>
      <c r="G371" s="797"/>
      <c r="H371" s="447"/>
      <c r="I371" s="434"/>
      <c r="J371" s="446"/>
    </row>
    <row r="372" spans="1:10" s="468" customFormat="1" x14ac:dyDescent="0.2">
      <c r="A372" s="479"/>
      <c r="B372" s="759"/>
      <c r="C372" s="696"/>
      <c r="D372" s="696"/>
      <c r="E372" s="696"/>
      <c r="F372" s="696"/>
      <c r="G372" s="798"/>
      <c r="H372" s="699" t="s">
        <v>240</v>
      </c>
      <c r="I372" s="700"/>
      <c r="J372" s="701"/>
    </row>
    <row r="373" spans="1:10" s="468" customFormat="1" x14ac:dyDescent="0.2">
      <c r="A373" s="479"/>
      <c r="B373" s="760"/>
      <c r="C373" s="698"/>
      <c r="D373" s="698"/>
      <c r="E373" s="698"/>
      <c r="F373" s="698"/>
      <c r="G373" s="799"/>
      <c r="H373" s="705"/>
      <c r="I373" s="706"/>
      <c r="J373" s="707"/>
    </row>
    <row r="374" spans="1:10" s="468" customFormat="1" x14ac:dyDescent="0.2">
      <c r="A374" s="479"/>
      <c r="B374" s="719" t="s">
        <v>989</v>
      </c>
      <c r="C374" s="694"/>
      <c r="D374" s="694"/>
      <c r="E374" s="694"/>
      <c r="F374" s="694"/>
      <c r="G374" s="797"/>
      <c r="H374" s="447"/>
      <c r="I374" s="434"/>
      <c r="J374" s="446"/>
    </row>
    <row r="375" spans="1:10" s="468" customFormat="1" x14ac:dyDescent="0.2">
      <c r="A375" s="479"/>
      <c r="B375" s="759"/>
      <c r="C375" s="696"/>
      <c r="D375" s="696"/>
      <c r="E375" s="696"/>
      <c r="F375" s="696"/>
      <c r="G375" s="798"/>
      <c r="H375" s="699" t="s">
        <v>240</v>
      </c>
      <c r="I375" s="700"/>
      <c r="J375" s="701"/>
    </row>
    <row r="376" spans="1:10" s="468" customFormat="1" x14ac:dyDescent="0.2">
      <c r="A376" s="478"/>
      <c r="B376" s="760"/>
      <c r="C376" s="698"/>
      <c r="D376" s="698"/>
      <c r="E376" s="698"/>
      <c r="F376" s="698"/>
      <c r="G376" s="799"/>
      <c r="H376" s="705"/>
      <c r="I376" s="706"/>
      <c r="J376" s="707"/>
    </row>
    <row r="377" spans="1:10" s="465" customFormat="1" x14ac:dyDescent="0.2"/>
    <row r="378" spans="1:10" s="468" customFormat="1" x14ac:dyDescent="0.2"/>
    <row r="379" spans="1:10" s="468" customFormat="1" x14ac:dyDescent="0.2">
      <c r="A379" s="173" t="s">
        <v>916</v>
      </c>
    </row>
    <row r="380" spans="1:10" s="468" customFormat="1" ht="15" x14ac:dyDescent="0.2">
      <c r="A380" s="765" t="s">
        <v>844</v>
      </c>
      <c r="B380" s="766"/>
      <c r="C380" s="766"/>
      <c r="D380" s="766"/>
      <c r="E380" s="766"/>
      <c r="F380" s="766"/>
      <c r="G380" s="766"/>
      <c r="H380" s="783" t="s">
        <v>390</v>
      </c>
      <c r="I380" s="783"/>
      <c r="J380" s="783"/>
    </row>
    <row r="381" spans="1:10" s="468" customFormat="1" x14ac:dyDescent="0.2">
      <c r="A381" s="464" t="s">
        <v>981</v>
      </c>
      <c r="B381" s="719" t="s">
        <v>992</v>
      </c>
      <c r="C381" s="694"/>
      <c r="D381" s="694"/>
      <c r="E381" s="694"/>
      <c r="F381" s="694"/>
      <c r="G381" s="797"/>
      <c r="H381" s="447"/>
      <c r="I381" s="434"/>
      <c r="J381" s="446"/>
    </row>
    <row r="382" spans="1:10" s="468" customFormat="1" x14ac:dyDescent="0.2">
      <c r="A382" s="464" t="s">
        <v>990</v>
      </c>
      <c r="B382" s="759"/>
      <c r="C382" s="696"/>
      <c r="D382" s="696"/>
      <c r="E382" s="696"/>
      <c r="F382" s="696"/>
      <c r="G382" s="798"/>
      <c r="H382" s="699" t="s">
        <v>240</v>
      </c>
      <c r="I382" s="700"/>
      <c r="J382" s="701"/>
    </row>
    <row r="383" spans="1:10" s="468" customFormat="1" x14ac:dyDescent="0.2">
      <c r="A383" s="479"/>
      <c r="B383" s="759"/>
      <c r="C383" s="696"/>
      <c r="D383" s="696"/>
      <c r="E383" s="696"/>
      <c r="F383" s="696"/>
      <c r="G383" s="798"/>
      <c r="H383" s="702"/>
      <c r="I383" s="703"/>
      <c r="J383" s="704"/>
    </row>
    <row r="384" spans="1:10" s="468" customFormat="1" x14ac:dyDescent="0.2">
      <c r="A384" s="464"/>
      <c r="B384" s="719" t="s">
        <v>993</v>
      </c>
      <c r="C384" s="694"/>
      <c r="D384" s="694"/>
      <c r="E384" s="694"/>
      <c r="F384" s="694"/>
      <c r="G384" s="797"/>
      <c r="H384" s="447"/>
      <c r="I384" s="434"/>
      <c r="J384" s="446"/>
    </row>
    <row r="385" spans="1:10" s="468" customFormat="1" x14ac:dyDescent="0.2">
      <c r="A385" s="464"/>
      <c r="B385" s="759"/>
      <c r="C385" s="696"/>
      <c r="D385" s="696"/>
      <c r="E385" s="696"/>
      <c r="F385" s="696"/>
      <c r="G385" s="798"/>
      <c r="H385" s="699" t="s">
        <v>240</v>
      </c>
      <c r="I385" s="700"/>
      <c r="J385" s="701"/>
    </row>
    <row r="386" spans="1:10" s="468" customFormat="1" x14ac:dyDescent="0.2">
      <c r="A386" s="464"/>
      <c r="B386" s="719" t="s">
        <v>994</v>
      </c>
      <c r="C386" s="694"/>
      <c r="D386" s="694"/>
      <c r="E386" s="694"/>
      <c r="F386" s="694"/>
      <c r="G386" s="797"/>
      <c r="H386" s="447"/>
      <c r="I386" s="434"/>
      <c r="J386" s="446"/>
    </row>
    <row r="387" spans="1:10" s="468" customFormat="1" x14ac:dyDescent="0.2">
      <c r="A387" s="464"/>
      <c r="B387" s="759"/>
      <c r="C387" s="696"/>
      <c r="D387" s="696"/>
      <c r="E387" s="696"/>
      <c r="F387" s="696"/>
      <c r="G387" s="798"/>
      <c r="H387" s="699" t="s">
        <v>240</v>
      </c>
      <c r="I387" s="700"/>
      <c r="J387" s="701"/>
    </row>
    <row r="388" spans="1:10" s="468" customFormat="1" x14ac:dyDescent="0.2">
      <c r="A388" s="479"/>
      <c r="B388" s="759"/>
      <c r="C388" s="696"/>
      <c r="D388" s="696"/>
      <c r="E388" s="696"/>
      <c r="F388" s="696"/>
      <c r="G388" s="798"/>
      <c r="H388" s="702"/>
      <c r="I388" s="703"/>
      <c r="J388" s="704"/>
    </row>
    <row r="389" spans="1:10" s="468" customFormat="1" x14ac:dyDescent="0.2">
      <c r="A389" s="479"/>
      <c r="B389" s="760"/>
      <c r="C389" s="698"/>
      <c r="D389" s="698"/>
      <c r="E389" s="698"/>
      <c r="F389" s="698"/>
      <c r="G389" s="799"/>
      <c r="H389" s="705"/>
      <c r="I389" s="706"/>
      <c r="J389" s="707"/>
    </row>
    <row r="390" spans="1:10" s="468" customFormat="1" x14ac:dyDescent="0.2">
      <c r="A390" s="464"/>
      <c r="B390" s="719" t="s">
        <v>995</v>
      </c>
      <c r="C390" s="694"/>
      <c r="D390" s="694"/>
      <c r="E390" s="694"/>
      <c r="F390" s="694"/>
      <c r="G390" s="797"/>
      <c r="H390" s="447"/>
      <c r="I390" s="434"/>
      <c r="J390" s="446"/>
    </row>
    <row r="391" spans="1:10" s="468" customFormat="1" x14ac:dyDescent="0.2">
      <c r="A391" s="464"/>
      <c r="B391" s="759"/>
      <c r="C391" s="696"/>
      <c r="D391" s="696"/>
      <c r="E391" s="696"/>
      <c r="F391" s="696"/>
      <c r="G391" s="798"/>
      <c r="H391" s="699" t="s">
        <v>240</v>
      </c>
      <c r="I391" s="700"/>
      <c r="J391" s="701"/>
    </row>
    <row r="392" spans="1:10" s="468" customFormat="1" x14ac:dyDescent="0.2">
      <c r="A392" s="464"/>
      <c r="B392" s="719" t="s">
        <v>996</v>
      </c>
      <c r="C392" s="694"/>
      <c r="D392" s="694"/>
      <c r="E392" s="694"/>
      <c r="F392" s="694"/>
      <c r="G392" s="797"/>
      <c r="H392" s="447"/>
      <c r="I392" s="434"/>
      <c r="J392" s="446"/>
    </row>
    <row r="393" spans="1:10" s="468" customFormat="1" x14ac:dyDescent="0.2">
      <c r="A393" s="464"/>
      <c r="B393" s="759"/>
      <c r="C393" s="696"/>
      <c r="D393" s="696"/>
      <c r="E393" s="696"/>
      <c r="F393" s="696"/>
      <c r="G393" s="798"/>
      <c r="H393" s="699" t="s">
        <v>240</v>
      </c>
      <c r="I393" s="700"/>
      <c r="J393" s="701"/>
    </row>
    <row r="394" spans="1:10" s="468" customFormat="1" x14ac:dyDescent="0.2">
      <c r="A394" s="464"/>
      <c r="B394" s="719" t="s">
        <v>997</v>
      </c>
      <c r="C394" s="694"/>
      <c r="D394" s="694"/>
      <c r="E394" s="694"/>
      <c r="F394" s="694"/>
      <c r="G394" s="797"/>
      <c r="H394" s="447"/>
      <c r="I394" s="434"/>
      <c r="J394" s="446"/>
    </row>
    <row r="395" spans="1:10" s="468" customFormat="1" x14ac:dyDescent="0.2">
      <c r="A395" s="464"/>
      <c r="B395" s="759"/>
      <c r="C395" s="696"/>
      <c r="D395" s="696"/>
      <c r="E395" s="696"/>
      <c r="F395" s="696"/>
      <c r="G395" s="798"/>
      <c r="H395" s="699" t="s">
        <v>240</v>
      </c>
      <c r="I395" s="700"/>
      <c r="J395" s="701"/>
    </row>
    <row r="396" spans="1:10" s="468" customFormat="1" x14ac:dyDescent="0.2">
      <c r="A396" s="464"/>
      <c r="B396" s="719" t="s">
        <v>998</v>
      </c>
      <c r="C396" s="694"/>
      <c r="D396" s="694"/>
      <c r="E396" s="694"/>
      <c r="F396" s="694"/>
      <c r="G396" s="797"/>
      <c r="H396" s="447"/>
      <c r="I396" s="434"/>
      <c r="J396" s="446"/>
    </row>
    <row r="397" spans="1:10" s="468" customFormat="1" x14ac:dyDescent="0.2">
      <c r="A397" s="464"/>
      <c r="B397" s="759"/>
      <c r="C397" s="696"/>
      <c r="D397" s="696"/>
      <c r="E397" s="696"/>
      <c r="F397" s="696"/>
      <c r="G397" s="798"/>
      <c r="H397" s="699" t="s">
        <v>240</v>
      </c>
      <c r="I397" s="700"/>
      <c r="J397" s="701"/>
    </row>
    <row r="398" spans="1:10" s="468" customFormat="1" x14ac:dyDescent="0.2">
      <c r="A398" s="479"/>
      <c r="B398" s="759"/>
      <c r="C398" s="696"/>
      <c r="D398" s="696"/>
      <c r="E398" s="696"/>
      <c r="F398" s="696"/>
      <c r="G398" s="798"/>
      <c r="H398" s="702"/>
      <c r="I398" s="703"/>
      <c r="J398" s="704"/>
    </row>
    <row r="399" spans="1:10" s="468" customFormat="1" x14ac:dyDescent="0.2">
      <c r="A399" s="479"/>
      <c r="B399" s="760"/>
      <c r="C399" s="698"/>
      <c r="D399" s="698"/>
      <c r="E399" s="698"/>
      <c r="F399" s="698"/>
      <c r="G399" s="799"/>
      <c r="H399" s="705"/>
      <c r="I399" s="706"/>
      <c r="J399" s="707"/>
    </row>
    <row r="400" spans="1:10" s="468" customFormat="1" x14ac:dyDescent="0.2">
      <c r="A400" s="464"/>
      <c r="B400" s="719" t="s">
        <v>999</v>
      </c>
      <c r="C400" s="694"/>
      <c r="D400" s="694"/>
      <c r="E400" s="694"/>
      <c r="F400" s="694"/>
      <c r="G400" s="797"/>
      <c r="H400" s="447"/>
      <c r="I400" s="434"/>
      <c r="J400" s="446"/>
    </row>
    <row r="401" spans="1:10" s="468" customFormat="1" x14ac:dyDescent="0.2">
      <c r="A401" s="464"/>
      <c r="B401" s="759"/>
      <c r="C401" s="696"/>
      <c r="D401" s="696"/>
      <c r="E401" s="696"/>
      <c r="F401" s="696"/>
      <c r="G401" s="798"/>
      <c r="H401" s="699" t="s">
        <v>240</v>
      </c>
      <c r="I401" s="700"/>
      <c r="J401" s="701"/>
    </row>
    <row r="402" spans="1:10" s="468" customFormat="1" x14ac:dyDescent="0.2">
      <c r="A402" s="464"/>
      <c r="B402" s="719" t="s">
        <v>1000</v>
      </c>
      <c r="C402" s="694"/>
      <c r="D402" s="694"/>
      <c r="E402" s="694"/>
      <c r="F402" s="694"/>
      <c r="G402" s="797"/>
      <c r="H402" s="447"/>
      <c r="I402" s="434"/>
      <c r="J402" s="446"/>
    </row>
    <row r="403" spans="1:10" s="468" customFormat="1" x14ac:dyDescent="0.2">
      <c r="A403" s="464"/>
      <c r="B403" s="759"/>
      <c r="C403" s="696"/>
      <c r="D403" s="696"/>
      <c r="E403" s="696"/>
      <c r="F403" s="696"/>
      <c r="G403" s="798"/>
      <c r="H403" s="699" t="s">
        <v>240</v>
      </c>
      <c r="I403" s="700"/>
      <c r="J403" s="701"/>
    </row>
    <row r="404" spans="1:10" s="468" customFormat="1" x14ac:dyDescent="0.2">
      <c r="A404" s="464"/>
      <c r="B404" s="719" t="s">
        <v>1001</v>
      </c>
      <c r="C404" s="694"/>
      <c r="D404" s="694"/>
      <c r="E404" s="694"/>
      <c r="F404" s="694"/>
      <c r="G404" s="797"/>
      <c r="H404" s="447"/>
      <c r="I404" s="434"/>
      <c r="J404" s="446"/>
    </row>
    <row r="405" spans="1:10" s="468" customFormat="1" x14ac:dyDescent="0.2">
      <c r="A405" s="464"/>
      <c r="B405" s="759"/>
      <c r="C405" s="696"/>
      <c r="D405" s="696"/>
      <c r="E405" s="696"/>
      <c r="F405" s="696"/>
      <c r="G405" s="798"/>
      <c r="H405" s="699" t="s">
        <v>240</v>
      </c>
      <c r="I405" s="700"/>
      <c r="J405" s="701"/>
    </row>
    <row r="406" spans="1:10" s="468" customFormat="1" x14ac:dyDescent="0.2">
      <c r="A406" s="479"/>
      <c r="B406" s="759"/>
      <c r="C406" s="696"/>
      <c r="D406" s="696"/>
      <c r="E406" s="696"/>
      <c r="F406" s="696"/>
      <c r="G406" s="798"/>
      <c r="H406" s="702"/>
      <c r="I406" s="703"/>
      <c r="J406" s="704"/>
    </row>
    <row r="407" spans="1:10" s="468" customFormat="1" x14ac:dyDescent="0.2">
      <c r="A407" s="493" t="s">
        <v>1002</v>
      </c>
      <c r="B407" s="726" t="s">
        <v>1014</v>
      </c>
      <c r="C407" s="812"/>
      <c r="D407" s="812"/>
      <c r="E407" s="812"/>
      <c r="F407" s="812"/>
      <c r="G407" s="812"/>
      <c r="H407" s="812"/>
      <c r="I407" s="812"/>
      <c r="J407" s="813"/>
    </row>
    <row r="408" spans="1:10" s="468" customFormat="1" x14ac:dyDescent="0.2">
      <c r="A408" s="479"/>
      <c r="B408" s="759"/>
      <c r="C408" s="814"/>
      <c r="D408" s="814"/>
      <c r="E408" s="814"/>
      <c r="F408" s="814"/>
      <c r="G408" s="814"/>
      <c r="H408" s="814"/>
      <c r="I408" s="814"/>
      <c r="J408" s="649"/>
    </row>
    <row r="409" spans="1:10" s="468" customFormat="1" x14ac:dyDescent="0.2">
      <c r="A409" s="479"/>
      <c r="B409" s="759"/>
      <c r="C409" s="814"/>
      <c r="D409" s="814"/>
      <c r="E409" s="814"/>
      <c r="F409" s="814"/>
      <c r="G409" s="814"/>
      <c r="H409" s="814"/>
      <c r="I409" s="814"/>
      <c r="J409" s="649"/>
    </row>
    <row r="410" spans="1:10" s="468" customFormat="1" x14ac:dyDescent="0.2">
      <c r="A410" s="479"/>
      <c r="B410" s="759"/>
      <c r="C410" s="814"/>
      <c r="D410" s="814"/>
      <c r="E410" s="814"/>
      <c r="F410" s="814"/>
      <c r="G410" s="814"/>
      <c r="H410" s="814"/>
      <c r="I410" s="814"/>
      <c r="J410" s="649"/>
    </row>
    <row r="411" spans="1:10" s="468" customFormat="1" x14ac:dyDescent="0.2">
      <c r="A411" s="479"/>
      <c r="B411" s="760"/>
      <c r="C411" s="815"/>
      <c r="D411" s="815"/>
      <c r="E411" s="815"/>
      <c r="F411" s="815"/>
      <c r="G411" s="815"/>
      <c r="H411" s="815"/>
      <c r="I411" s="815"/>
      <c r="J411" s="816"/>
    </row>
    <row r="412" spans="1:10" s="468" customFormat="1" x14ac:dyDescent="0.2">
      <c r="A412" s="40"/>
      <c r="B412" s="459" t="s">
        <v>846</v>
      </c>
      <c r="C412" s="476"/>
      <c r="D412" s="492"/>
      <c r="E412" s="476"/>
      <c r="F412" s="785" t="s">
        <v>116</v>
      </c>
      <c r="G412" s="785"/>
      <c r="H412" s="447"/>
      <c r="I412" s="434"/>
      <c r="J412" s="446"/>
    </row>
    <row r="413" spans="1:10" s="468" customFormat="1" ht="12.75" customHeight="1" x14ac:dyDescent="0.2">
      <c r="A413" s="40"/>
      <c r="B413" s="777" t="s">
        <v>848</v>
      </c>
      <c r="C413" s="778"/>
      <c r="D413" s="778"/>
      <c r="E413" s="778"/>
      <c r="F413" s="778"/>
      <c r="G413" s="778"/>
      <c r="H413" s="778"/>
      <c r="I413" s="778"/>
      <c r="J413" s="779"/>
    </row>
    <row r="414" spans="1:10" s="468" customFormat="1" ht="12.75" customHeight="1" x14ac:dyDescent="0.2">
      <c r="A414" s="41"/>
      <c r="B414" s="780"/>
      <c r="C414" s="781"/>
      <c r="D414" s="781"/>
      <c r="E414" s="781"/>
      <c r="F414" s="781"/>
      <c r="G414" s="781"/>
      <c r="H414" s="781"/>
      <c r="I414" s="781"/>
      <c r="J414" s="782"/>
    </row>
    <row r="415" spans="1:10" s="468" customFormat="1" ht="12.75" customHeight="1" x14ac:dyDescent="0.2">
      <c r="A415" s="350" t="s">
        <v>93</v>
      </c>
      <c r="B415" s="742" t="s">
        <v>94</v>
      </c>
      <c r="C415" s="732"/>
      <c r="D415" s="732"/>
      <c r="E415" s="732"/>
      <c r="F415" s="732"/>
      <c r="G415" s="732"/>
      <c r="H415" s="732"/>
      <c r="I415" s="732"/>
      <c r="J415" s="733"/>
    </row>
    <row r="416" spans="1:10" s="468" customFormat="1" x14ac:dyDescent="0.2">
      <c r="A416" s="40"/>
      <c r="B416" s="459" t="s">
        <v>846</v>
      </c>
      <c r="C416" s="476"/>
      <c r="D416" s="492"/>
      <c r="E416" s="476"/>
      <c r="F416" s="785" t="s">
        <v>116</v>
      </c>
      <c r="G416" s="785"/>
      <c r="H416" s="507"/>
      <c r="I416" s="508"/>
      <c r="J416" s="509"/>
    </row>
    <row r="417" spans="1:10" s="468" customFormat="1" ht="12.75" customHeight="1" x14ac:dyDescent="0.2">
      <c r="A417" s="40"/>
      <c r="B417" s="777" t="s">
        <v>848</v>
      </c>
      <c r="C417" s="778"/>
      <c r="D417" s="778"/>
      <c r="E417" s="778"/>
      <c r="F417" s="778"/>
      <c r="G417" s="778"/>
      <c r="H417" s="778"/>
      <c r="I417" s="778"/>
      <c r="J417" s="779"/>
    </row>
    <row r="418" spans="1:10" s="468" customFormat="1" ht="12.75" customHeight="1" x14ac:dyDescent="0.2">
      <c r="A418" s="41"/>
      <c r="B418" s="780"/>
      <c r="C418" s="781"/>
      <c r="D418" s="781"/>
      <c r="E418" s="781"/>
      <c r="F418" s="781"/>
      <c r="G418" s="781"/>
      <c r="H418" s="781"/>
      <c r="I418" s="781"/>
      <c r="J418" s="782"/>
    </row>
    <row r="419" spans="1:10" s="468" customFormat="1" ht="12.75" customHeight="1" x14ac:dyDescent="0.2">
      <c r="A419" s="493" t="s">
        <v>95</v>
      </c>
      <c r="B419" s="719" t="s">
        <v>96</v>
      </c>
      <c r="C419" s="720"/>
      <c r="D419" s="720"/>
      <c r="E419" s="720"/>
      <c r="F419" s="720"/>
      <c r="G419" s="721"/>
      <c r="H419" s="447"/>
      <c r="I419" s="434"/>
      <c r="J419" s="446"/>
    </row>
    <row r="420" spans="1:10" s="468" customFormat="1" x14ac:dyDescent="0.2">
      <c r="A420" s="479"/>
      <c r="B420" s="722"/>
      <c r="C420" s="695"/>
      <c r="D420" s="695"/>
      <c r="E420" s="695"/>
      <c r="F420" s="695"/>
      <c r="G420" s="723"/>
      <c r="H420" s="699" t="s">
        <v>240</v>
      </c>
      <c r="I420" s="700"/>
      <c r="J420" s="701"/>
    </row>
    <row r="421" spans="1:10" s="468" customFormat="1" x14ac:dyDescent="0.2">
      <c r="A421" s="479"/>
      <c r="B421" s="722"/>
      <c r="C421" s="695"/>
      <c r="D421" s="695"/>
      <c r="E421" s="695"/>
      <c r="F421" s="695"/>
      <c r="G421" s="723"/>
      <c r="H421" s="702"/>
      <c r="I421" s="703"/>
      <c r="J421" s="704"/>
    </row>
    <row r="422" spans="1:10" s="468" customFormat="1" x14ac:dyDescent="0.2">
      <c r="A422" s="479"/>
      <c r="B422" s="722"/>
      <c r="C422" s="695"/>
      <c r="D422" s="695"/>
      <c r="E422" s="695"/>
      <c r="F422" s="695"/>
      <c r="G422" s="723"/>
      <c r="H422" s="702"/>
      <c r="I422" s="703"/>
      <c r="J422" s="704"/>
    </row>
    <row r="423" spans="1:10" s="468" customFormat="1" x14ac:dyDescent="0.2">
      <c r="A423" s="478"/>
      <c r="B423" s="724"/>
      <c r="C423" s="697"/>
      <c r="D423" s="697"/>
      <c r="E423" s="697"/>
      <c r="F423" s="697"/>
      <c r="G423" s="725"/>
      <c r="H423" s="705"/>
      <c r="I423" s="706"/>
      <c r="J423" s="707"/>
    </row>
    <row r="424" spans="1:10" s="468" customFormat="1" ht="12.75" customHeight="1" x14ac:dyDescent="0.2">
      <c r="A424" s="493" t="s">
        <v>68</v>
      </c>
      <c r="B424" s="719" t="s">
        <v>97</v>
      </c>
      <c r="C424" s="720"/>
      <c r="D424" s="720"/>
      <c r="E424" s="720"/>
      <c r="F424" s="720"/>
      <c r="G424" s="721"/>
      <c r="H424" s="447"/>
      <c r="I424" s="434"/>
      <c r="J424" s="446"/>
    </row>
    <row r="425" spans="1:10" s="468" customFormat="1" x14ac:dyDescent="0.2">
      <c r="A425" s="479"/>
      <c r="B425" s="722"/>
      <c r="C425" s="695"/>
      <c r="D425" s="695"/>
      <c r="E425" s="695"/>
      <c r="F425" s="695"/>
      <c r="G425" s="723"/>
      <c r="H425" s="699" t="s">
        <v>240</v>
      </c>
      <c r="I425" s="700"/>
      <c r="J425" s="701"/>
    </row>
    <row r="426" spans="1:10" s="468" customFormat="1" x14ac:dyDescent="0.2">
      <c r="A426" s="478"/>
      <c r="B426" s="724"/>
      <c r="C426" s="697"/>
      <c r="D426" s="697"/>
      <c r="E426" s="697"/>
      <c r="F426" s="697"/>
      <c r="G426" s="725"/>
      <c r="H426" s="705"/>
      <c r="I426" s="706"/>
      <c r="J426" s="707"/>
    </row>
    <row r="427" spans="1:10" s="468" customFormat="1" ht="12.75" customHeight="1" x14ac:dyDescent="0.2">
      <c r="A427" s="493" t="s">
        <v>69</v>
      </c>
      <c r="B427" s="719" t="s">
        <v>98</v>
      </c>
      <c r="C427" s="720"/>
      <c r="D427" s="720"/>
      <c r="E427" s="720"/>
      <c r="F427" s="720"/>
      <c r="G427" s="721"/>
      <c r="H427" s="447"/>
      <c r="I427" s="434"/>
      <c r="J427" s="446"/>
    </row>
    <row r="428" spans="1:10" s="468" customFormat="1" x14ac:dyDescent="0.2">
      <c r="A428" s="479"/>
      <c r="B428" s="722"/>
      <c r="C428" s="695"/>
      <c r="D428" s="695"/>
      <c r="E428" s="695"/>
      <c r="F428" s="695"/>
      <c r="G428" s="723"/>
      <c r="H428" s="699" t="s">
        <v>240</v>
      </c>
      <c r="I428" s="700"/>
      <c r="J428" s="701"/>
    </row>
    <row r="429" spans="1:10" s="468" customFormat="1" x14ac:dyDescent="0.2">
      <c r="A429" s="478"/>
      <c r="B429" s="724"/>
      <c r="C429" s="697"/>
      <c r="D429" s="697"/>
      <c r="E429" s="697"/>
      <c r="F429" s="697"/>
      <c r="G429" s="725"/>
      <c r="H429" s="705"/>
      <c r="I429" s="706"/>
      <c r="J429" s="707"/>
    </row>
    <row r="430" spans="1:10" s="468" customFormat="1" ht="12.75" customHeight="1" x14ac:dyDescent="0.2">
      <c r="A430" s="493" t="s">
        <v>67</v>
      </c>
      <c r="B430" s="726" t="s">
        <v>1031</v>
      </c>
      <c r="C430" s="720"/>
      <c r="D430" s="720"/>
      <c r="E430" s="720"/>
      <c r="F430" s="720"/>
      <c r="G430" s="721"/>
      <c r="H430" s="447"/>
      <c r="I430" s="434"/>
      <c r="J430" s="446"/>
    </row>
    <row r="431" spans="1:10" s="468" customFormat="1" x14ac:dyDescent="0.2">
      <c r="A431" s="479"/>
      <c r="B431" s="722"/>
      <c r="C431" s="695"/>
      <c r="D431" s="695"/>
      <c r="E431" s="695"/>
      <c r="F431" s="695"/>
      <c r="G431" s="723"/>
      <c r="H431" s="699" t="s">
        <v>240</v>
      </c>
      <c r="I431" s="700"/>
      <c r="J431" s="701"/>
    </row>
    <row r="432" spans="1:10" s="468" customFormat="1" x14ac:dyDescent="0.2">
      <c r="A432" s="478"/>
      <c r="B432" s="724"/>
      <c r="C432" s="697"/>
      <c r="D432" s="697"/>
      <c r="E432" s="697"/>
      <c r="F432" s="697"/>
      <c r="G432" s="725"/>
      <c r="H432" s="705"/>
      <c r="I432" s="706"/>
      <c r="J432" s="707"/>
    </row>
    <row r="433" spans="1:10" s="36" customFormat="1" x14ac:dyDescent="0.2">
      <c r="A433" s="43">
        <v>9.4</v>
      </c>
      <c r="B433" s="690" t="s">
        <v>70</v>
      </c>
      <c r="C433" s="691"/>
      <c r="D433" s="691"/>
      <c r="E433" s="691"/>
      <c r="F433" s="691"/>
      <c r="G433" s="691"/>
      <c r="H433" s="691"/>
      <c r="I433" s="691"/>
      <c r="J433" s="692"/>
    </row>
    <row r="434" spans="1:10" s="468" customFormat="1" x14ac:dyDescent="0.2">
      <c r="A434" s="493" t="s">
        <v>72</v>
      </c>
      <c r="B434" s="726" t="s">
        <v>1021</v>
      </c>
      <c r="C434" s="812"/>
      <c r="D434" s="812"/>
      <c r="E434" s="812"/>
      <c r="F434" s="812"/>
      <c r="G434" s="812"/>
      <c r="H434" s="812"/>
      <c r="I434" s="812"/>
      <c r="J434" s="813"/>
    </row>
    <row r="435" spans="1:10" s="468" customFormat="1" x14ac:dyDescent="0.2">
      <c r="A435" s="479"/>
      <c r="B435" s="759"/>
      <c r="C435" s="814"/>
      <c r="D435" s="814"/>
      <c r="E435" s="814"/>
      <c r="F435" s="814"/>
      <c r="G435" s="814"/>
      <c r="H435" s="814"/>
      <c r="I435" s="814"/>
      <c r="J435" s="649"/>
    </row>
    <row r="436" spans="1:10" s="468" customFormat="1" x14ac:dyDescent="0.2">
      <c r="A436" s="40"/>
      <c r="B436" s="459" t="s">
        <v>846</v>
      </c>
      <c r="C436" s="476"/>
      <c r="D436" s="492"/>
      <c r="E436" s="476"/>
      <c r="F436" s="785" t="s">
        <v>116</v>
      </c>
      <c r="G436" s="785"/>
      <c r="H436" s="447"/>
      <c r="I436" s="434"/>
      <c r="J436" s="446"/>
    </row>
    <row r="437" spans="1:10" s="468" customFormat="1" ht="12.75" customHeight="1" x14ac:dyDescent="0.2">
      <c r="A437" s="40"/>
      <c r="B437" s="777" t="s">
        <v>848</v>
      </c>
      <c r="C437" s="778"/>
      <c r="D437" s="778"/>
      <c r="E437" s="778"/>
      <c r="F437" s="778"/>
      <c r="G437" s="778"/>
      <c r="H437" s="778"/>
      <c r="I437" s="778"/>
      <c r="J437" s="779"/>
    </row>
    <row r="438" spans="1:10" s="468" customFormat="1" ht="12.75" customHeight="1" x14ac:dyDescent="0.2">
      <c r="A438" s="41"/>
      <c r="B438" s="780"/>
      <c r="C438" s="781"/>
      <c r="D438" s="781"/>
      <c r="E438" s="781"/>
      <c r="F438" s="781"/>
      <c r="G438" s="781"/>
      <c r="H438" s="781"/>
      <c r="I438" s="781"/>
      <c r="J438" s="782"/>
    </row>
    <row r="439" spans="1:10" s="468" customFormat="1" x14ac:dyDescent="0.2"/>
    <row r="440" spans="1:10" s="468" customFormat="1" x14ac:dyDescent="0.2"/>
    <row r="442" spans="1:10" s="468" customFormat="1" x14ac:dyDescent="0.2"/>
    <row r="443" spans="1:10" ht="15" x14ac:dyDescent="0.2">
      <c r="A443" s="765" t="s">
        <v>917</v>
      </c>
      <c r="B443" s="766"/>
      <c r="C443" s="766"/>
      <c r="D443" s="766"/>
      <c r="E443" s="766"/>
      <c r="F443" s="766"/>
      <c r="G443" s="766"/>
      <c r="H443" s="783" t="s">
        <v>390</v>
      </c>
      <c r="I443" s="783"/>
      <c r="J443" s="783"/>
    </row>
    <row r="444" spans="1:10" s="36" customFormat="1" x14ac:dyDescent="0.2">
      <c r="A444" s="43">
        <v>9.5</v>
      </c>
      <c r="B444" s="690" t="s">
        <v>71</v>
      </c>
      <c r="C444" s="691"/>
      <c r="D444" s="691"/>
      <c r="E444" s="691"/>
      <c r="F444" s="691"/>
      <c r="G444" s="691"/>
      <c r="H444" s="691"/>
      <c r="I444" s="691"/>
      <c r="J444" s="692"/>
    </row>
    <row r="445" spans="1:10" x14ac:dyDescent="0.2">
      <c r="A445" s="40" t="s">
        <v>73</v>
      </c>
      <c r="B445" s="742" t="s">
        <v>75</v>
      </c>
      <c r="C445" s="732"/>
      <c r="D445" s="732"/>
      <c r="E445" s="732"/>
      <c r="F445" s="732"/>
      <c r="G445" s="732"/>
      <c r="H445" s="732"/>
      <c r="I445" s="732"/>
      <c r="J445" s="733"/>
    </row>
    <row r="446" spans="1:10" s="468" customFormat="1" ht="12.75" customHeight="1" x14ac:dyDescent="0.2">
      <c r="A446" s="493"/>
      <c r="B446" s="719" t="s">
        <v>668</v>
      </c>
      <c r="C446" s="720"/>
      <c r="D446" s="720"/>
      <c r="E446" s="720"/>
      <c r="F446" s="720"/>
      <c r="G446" s="721"/>
      <c r="H446" s="447"/>
      <c r="I446" s="434"/>
      <c r="J446" s="446"/>
    </row>
    <row r="447" spans="1:10" s="468" customFormat="1" x14ac:dyDescent="0.2">
      <c r="A447" s="479"/>
      <c r="B447" s="722"/>
      <c r="C447" s="695"/>
      <c r="D447" s="695"/>
      <c r="E447" s="695"/>
      <c r="F447" s="695"/>
      <c r="G447" s="723"/>
      <c r="H447" s="699" t="s">
        <v>240</v>
      </c>
      <c r="I447" s="700"/>
      <c r="J447" s="701"/>
    </row>
    <row r="448" spans="1:10" s="468" customFormat="1" x14ac:dyDescent="0.2">
      <c r="A448" s="478"/>
      <c r="B448" s="724"/>
      <c r="C448" s="697"/>
      <c r="D448" s="697"/>
      <c r="E448" s="697"/>
      <c r="F448" s="697"/>
      <c r="G448" s="725"/>
      <c r="H448" s="705"/>
      <c r="I448" s="706"/>
      <c r="J448" s="707"/>
    </row>
    <row r="449" spans="1:10" s="468" customFormat="1" ht="12.75" customHeight="1" x14ac:dyDescent="0.2">
      <c r="A449" s="350" t="s">
        <v>74</v>
      </c>
      <c r="B449" s="742" t="s">
        <v>76</v>
      </c>
      <c r="C449" s="732"/>
      <c r="D449" s="732"/>
      <c r="E449" s="732"/>
      <c r="F449" s="732"/>
      <c r="G449" s="732"/>
      <c r="H449" s="732"/>
      <c r="I449" s="732"/>
      <c r="J449" s="733"/>
    </row>
    <row r="450" spans="1:10" s="468" customFormat="1" x14ac:dyDescent="0.2">
      <c r="A450" s="40"/>
      <c r="B450" s="459" t="s">
        <v>846</v>
      </c>
      <c r="C450" s="476"/>
      <c r="D450" s="492"/>
      <c r="E450" s="476"/>
      <c r="F450" s="785" t="s">
        <v>116</v>
      </c>
      <c r="G450" s="785"/>
      <c r="H450" s="507"/>
      <c r="I450" s="508"/>
      <c r="J450" s="509"/>
    </row>
    <row r="451" spans="1:10" s="468" customFormat="1" ht="12.75" customHeight="1" x14ac:dyDescent="0.2">
      <c r="A451" s="40"/>
      <c r="B451" s="777" t="s">
        <v>848</v>
      </c>
      <c r="C451" s="778"/>
      <c r="D451" s="778"/>
      <c r="E451" s="778"/>
      <c r="F451" s="778"/>
      <c r="G451" s="778"/>
      <c r="H451" s="778"/>
      <c r="I451" s="778"/>
      <c r="J451" s="779"/>
    </row>
    <row r="452" spans="1:10" s="468" customFormat="1" ht="12.75" customHeight="1" x14ac:dyDescent="0.2">
      <c r="A452" s="40"/>
      <c r="B452" s="780"/>
      <c r="C452" s="781"/>
      <c r="D452" s="781"/>
      <c r="E452" s="781"/>
      <c r="F452" s="781"/>
      <c r="G452" s="781"/>
      <c r="H452" s="781"/>
      <c r="I452" s="781"/>
      <c r="J452" s="782"/>
    </row>
    <row r="453" spans="1:10" s="468" customFormat="1" ht="12.75" customHeight="1" x14ac:dyDescent="0.2">
      <c r="A453" s="374"/>
      <c r="B453" s="719" t="s">
        <v>1028</v>
      </c>
      <c r="C453" s="720"/>
      <c r="D453" s="720"/>
      <c r="E453" s="720"/>
      <c r="F453" s="720"/>
      <c r="G453" s="721"/>
      <c r="H453" s="447"/>
      <c r="I453" s="434"/>
      <c r="J453" s="446"/>
    </row>
    <row r="454" spans="1:10" s="468" customFormat="1" x14ac:dyDescent="0.2">
      <c r="A454" s="40"/>
      <c r="B454" s="722"/>
      <c r="C454" s="695"/>
      <c r="D454" s="695"/>
      <c r="E454" s="695"/>
      <c r="F454" s="695"/>
      <c r="G454" s="723"/>
      <c r="H454" s="699" t="s">
        <v>240</v>
      </c>
      <c r="I454" s="700"/>
      <c r="J454" s="701"/>
    </row>
    <row r="455" spans="1:10" s="468" customFormat="1" ht="12.75" customHeight="1" x14ac:dyDescent="0.2">
      <c r="A455" s="374"/>
      <c r="B455" s="719" t="s">
        <v>1029</v>
      </c>
      <c r="C455" s="720"/>
      <c r="D455" s="720"/>
      <c r="E455" s="720"/>
      <c r="F455" s="720"/>
      <c r="G455" s="721"/>
      <c r="H455" s="447"/>
      <c r="I455" s="434"/>
      <c r="J455" s="446"/>
    </row>
    <row r="456" spans="1:10" s="468" customFormat="1" x14ac:dyDescent="0.2">
      <c r="A456" s="40"/>
      <c r="B456" s="722"/>
      <c r="C456" s="695"/>
      <c r="D456" s="695"/>
      <c r="E456" s="695"/>
      <c r="F456" s="695"/>
      <c r="G456" s="723"/>
      <c r="H456" s="699" t="s">
        <v>240</v>
      </c>
      <c r="I456" s="700"/>
      <c r="J456" s="701"/>
    </row>
    <row r="457" spans="1:10" s="468" customFormat="1" ht="12.75" customHeight="1" x14ac:dyDescent="0.2">
      <c r="A457" s="374"/>
      <c r="B457" s="719" t="s">
        <v>1030</v>
      </c>
      <c r="C457" s="720"/>
      <c r="D457" s="720"/>
      <c r="E457" s="720"/>
      <c r="F457" s="720"/>
      <c r="G457" s="721"/>
      <c r="H457" s="447"/>
      <c r="I457" s="434"/>
      <c r="J457" s="446"/>
    </row>
    <row r="458" spans="1:10" s="468" customFormat="1" x14ac:dyDescent="0.2">
      <c r="A458" s="40"/>
      <c r="B458" s="722"/>
      <c r="C458" s="695"/>
      <c r="D458" s="695"/>
      <c r="E458" s="695"/>
      <c r="F458" s="695"/>
      <c r="G458" s="723"/>
      <c r="H458" s="699" t="s">
        <v>240</v>
      </c>
      <c r="I458" s="700"/>
      <c r="J458" s="701"/>
    </row>
    <row r="459" spans="1:10" s="468" customFormat="1" x14ac:dyDescent="0.2">
      <c r="A459" s="41"/>
      <c r="B459" s="724"/>
      <c r="C459" s="697"/>
      <c r="D459" s="697"/>
      <c r="E459" s="697"/>
      <c r="F459" s="697"/>
      <c r="G459" s="725"/>
      <c r="H459" s="705"/>
      <c r="I459" s="706"/>
      <c r="J459" s="707"/>
    </row>
    <row r="460" spans="1:10" s="36" customFormat="1" x14ac:dyDescent="0.2">
      <c r="A460" s="43">
        <v>6.5</v>
      </c>
      <c r="B460" s="690" t="s">
        <v>100</v>
      </c>
      <c r="C460" s="691"/>
      <c r="D460" s="691"/>
      <c r="E460" s="691"/>
      <c r="F460" s="691"/>
      <c r="G460" s="691"/>
      <c r="H460" s="691"/>
      <c r="I460" s="691"/>
      <c r="J460" s="692"/>
    </row>
    <row r="461" spans="1:10" s="36" customFormat="1" ht="13.5" customHeight="1" x14ac:dyDescent="0.2">
      <c r="A461" s="151"/>
      <c r="B461" s="719" t="s">
        <v>814</v>
      </c>
      <c r="C461" s="720"/>
      <c r="D461" s="720"/>
      <c r="E461" s="720"/>
      <c r="F461" s="720"/>
      <c r="G461" s="721"/>
      <c r="H461" s="433"/>
      <c r="I461" s="434"/>
      <c r="J461" s="446"/>
    </row>
    <row r="462" spans="1:10" s="460" customFormat="1" x14ac:dyDescent="0.2">
      <c r="A462" s="40"/>
      <c r="B462" s="722"/>
      <c r="C462" s="695"/>
      <c r="D462" s="695"/>
      <c r="E462" s="695"/>
      <c r="F462" s="695"/>
      <c r="G462" s="723"/>
      <c r="H462" s="699" t="s">
        <v>240</v>
      </c>
      <c r="I462" s="700"/>
      <c r="J462" s="701"/>
    </row>
    <row r="463" spans="1:10" s="460" customFormat="1" x14ac:dyDescent="0.2">
      <c r="A463" s="40"/>
      <c r="B463" s="724"/>
      <c r="C463" s="697"/>
      <c r="D463" s="697"/>
      <c r="E463" s="697"/>
      <c r="F463" s="697"/>
      <c r="G463" s="725"/>
      <c r="H463" s="705"/>
      <c r="I463" s="706"/>
      <c r="J463" s="707"/>
    </row>
    <row r="464" spans="1:10" s="460" customFormat="1" ht="13.5" customHeight="1" x14ac:dyDescent="0.2">
      <c r="A464" s="40"/>
      <c r="B464" s="768" t="s">
        <v>101</v>
      </c>
      <c r="C464" s="769"/>
      <c r="D464" s="769"/>
      <c r="E464" s="769"/>
      <c r="F464" s="769"/>
      <c r="G464" s="770"/>
      <c r="H464" s="433"/>
      <c r="I464" s="434"/>
      <c r="J464" s="446"/>
    </row>
    <row r="465" spans="1:10" s="460" customFormat="1" x14ac:dyDescent="0.2">
      <c r="A465" s="40"/>
      <c r="B465" s="771"/>
      <c r="C465" s="772"/>
      <c r="D465" s="772"/>
      <c r="E465" s="772"/>
      <c r="F465" s="772"/>
      <c r="G465" s="773"/>
      <c r="H465" s="717" t="s">
        <v>240</v>
      </c>
      <c r="I465" s="717"/>
      <c r="J465" s="717"/>
    </row>
    <row r="466" spans="1:10" s="460" customFormat="1" ht="13.5" customHeight="1" x14ac:dyDescent="0.2">
      <c r="A466" s="40"/>
      <c r="B466" s="768" t="s">
        <v>102</v>
      </c>
      <c r="C466" s="769"/>
      <c r="D466" s="769"/>
      <c r="E466" s="769"/>
      <c r="F466" s="769"/>
      <c r="G466" s="770"/>
      <c r="H466" s="433"/>
      <c r="I466" s="434"/>
      <c r="J466" s="446"/>
    </row>
    <row r="467" spans="1:10" s="460" customFormat="1" x14ac:dyDescent="0.2">
      <c r="A467" s="40"/>
      <c r="B467" s="771"/>
      <c r="C467" s="772"/>
      <c r="D467" s="772"/>
      <c r="E467" s="772"/>
      <c r="F467" s="772"/>
      <c r="G467" s="773"/>
      <c r="H467" s="717" t="s">
        <v>240</v>
      </c>
      <c r="I467" s="717"/>
      <c r="J467" s="717"/>
    </row>
    <row r="468" spans="1:10" s="460" customFormat="1" ht="13.5" customHeight="1" x14ac:dyDescent="0.2">
      <c r="A468" s="40"/>
      <c r="B468" s="768" t="s">
        <v>103</v>
      </c>
      <c r="C468" s="769"/>
      <c r="D468" s="769"/>
      <c r="E468" s="769"/>
      <c r="F468" s="769"/>
      <c r="G468" s="770"/>
      <c r="H468" s="433"/>
      <c r="I468" s="434"/>
      <c r="J468" s="446"/>
    </row>
    <row r="469" spans="1:10" s="460" customFormat="1" x14ac:dyDescent="0.2">
      <c r="A469" s="40"/>
      <c r="B469" s="771"/>
      <c r="C469" s="772"/>
      <c r="D469" s="772"/>
      <c r="E469" s="772"/>
      <c r="F469" s="772"/>
      <c r="G469" s="773"/>
      <c r="H469" s="717" t="s">
        <v>240</v>
      </c>
      <c r="I469" s="717"/>
      <c r="J469" s="717"/>
    </row>
    <row r="470" spans="1:10" s="460" customFormat="1" ht="13.5" customHeight="1" x14ac:dyDescent="0.2">
      <c r="A470" s="40"/>
      <c r="B470" s="768" t="s">
        <v>104</v>
      </c>
      <c r="C470" s="769"/>
      <c r="D470" s="769"/>
      <c r="E470" s="769"/>
      <c r="F470" s="769"/>
      <c r="G470" s="770"/>
      <c r="H470" s="433"/>
      <c r="I470" s="434"/>
      <c r="J470" s="446"/>
    </row>
    <row r="471" spans="1:10" s="460" customFormat="1" ht="12.75" customHeight="1" x14ac:dyDescent="0.2">
      <c r="A471" s="40"/>
      <c r="B471" s="774"/>
      <c r="C471" s="775"/>
      <c r="D471" s="775"/>
      <c r="E471" s="775"/>
      <c r="F471" s="775"/>
      <c r="G471" s="784"/>
      <c r="H471" s="699" t="s">
        <v>240</v>
      </c>
      <c r="I471" s="700"/>
      <c r="J471" s="701"/>
    </row>
    <row r="472" spans="1:10" s="460" customFormat="1" x14ac:dyDescent="0.2">
      <c r="A472" s="40"/>
      <c r="B472" s="771"/>
      <c r="C472" s="772"/>
      <c r="D472" s="772"/>
      <c r="E472" s="772"/>
      <c r="F472" s="772"/>
      <c r="G472" s="773"/>
      <c r="H472" s="705"/>
      <c r="I472" s="706"/>
      <c r="J472" s="707"/>
    </row>
    <row r="473" spans="1:10" s="460" customFormat="1" ht="13.5" customHeight="1" x14ac:dyDescent="0.2">
      <c r="A473" s="40"/>
      <c r="B473" s="768" t="s">
        <v>105</v>
      </c>
      <c r="C473" s="769"/>
      <c r="D473" s="769"/>
      <c r="E473" s="769"/>
      <c r="F473" s="769"/>
      <c r="G473" s="770"/>
      <c r="H473" s="433"/>
      <c r="I473" s="434"/>
      <c r="J473" s="446"/>
    </row>
    <row r="474" spans="1:10" s="460" customFormat="1" x14ac:dyDescent="0.2">
      <c r="A474" s="40"/>
      <c r="B474" s="771"/>
      <c r="C474" s="772"/>
      <c r="D474" s="772"/>
      <c r="E474" s="772"/>
      <c r="F474" s="772"/>
      <c r="G474" s="773"/>
      <c r="H474" s="717" t="s">
        <v>240</v>
      </c>
      <c r="I474" s="717"/>
      <c r="J474" s="717"/>
    </row>
    <row r="475" spans="1:10" s="460" customFormat="1" ht="13.5" customHeight="1" x14ac:dyDescent="0.2">
      <c r="A475" s="40"/>
      <c r="B475" s="768" t="s">
        <v>106</v>
      </c>
      <c r="C475" s="769"/>
      <c r="D475" s="769"/>
      <c r="E475" s="769"/>
      <c r="F475" s="769"/>
      <c r="G475" s="770"/>
      <c r="H475" s="433"/>
      <c r="I475" s="434"/>
      <c r="J475" s="446"/>
    </row>
    <row r="476" spans="1:10" s="460" customFormat="1" ht="12.75" customHeight="1" x14ac:dyDescent="0.2">
      <c r="A476" s="40"/>
      <c r="B476" s="774"/>
      <c r="C476" s="775"/>
      <c r="D476" s="775"/>
      <c r="E476" s="775"/>
      <c r="F476" s="775"/>
      <c r="G476" s="784"/>
      <c r="H476" s="699" t="s">
        <v>240</v>
      </c>
      <c r="I476" s="700"/>
      <c r="J476" s="701"/>
    </row>
    <row r="477" spans="1:10" s="460" customFormat="1" x14ac:dyDescent="0.2">
      <c r="A477" s="40"/>
      <c r="B477" s="771"/>
      <c r="C477" s="772"/>
      <c r="D477" s="772"/>
      <c r="E477" s="772"/>
      <c r="F477" s="772"/>
      <c r="G477" s="773"/>
      <c r="H477" s="705"/>
      <c r="I477" s="706"/>
      <c r="J477" s="707"/>
    </row>
    <row r="478" spans="1:10" s="460" customFormat="1" ht="13.5" customHeight="1" x14ac:dyDescent="0.2">
      <c r="A478" s="40"/>
      <c r="B478" s="768" t="s">
        <v>107</v>
      </c>
      <c r="C478" s="769"/>
      <c r="D478" s="769"/>
      <c r="E478" s="769"/>
      <c r="F478" s="769"/>
      <c r="G478" s="770"/>
      <c r="H478" s="433"/>
      <c r="I478" s="434"/>
      <c r="J478" s="446"/>
    </row>
    <row r="479" spans="1:10" s="460" customFormat="1" x14ac:dyDescent="0.2">
      <c r="A479" s="40"/>
      <c r="B479" s="771"/>
      <c r="C479" s="772"/>
      <c r="D479" s="772"/>
      <c r="E479" s="772"/>
      <c r="F479" s="772"/>
      <c r="G479" s="773"/>
      <c r="H479" s="717" t="s">
        <v>240</v>
      </c>
      <c r="I479" s="717"/>
      <c r="J479" s="717"/>
    </row>
    <row r="480" spans="1:10" s="460" customFormat="1" ht="13.5" customHeight="1" x14ac:dyDescent="0.2">
      <c r="A480" s="40"/>
      <c r="B480" s="768" t="s">
        <v>108</v>
      </c>
      <c r="C480" s="769"/>
      <c r="D480" s="769"/>
      <c r="E480" s="769"/>
      <c r="F480" s="769"/>
      <c r="G480" s="770"/>
      <c r="H480" s="433"/>
      <c r="I480" s="434"/>
      <c r="J480" s="446"/>
    </row>
    <row r="481" spans="1:10" s="460" customFormat="1" x14ac:dyDescent="0.2">
      <c r="A481" s="40"/>
      <c r="B481" s="771"/>
      <c r="C481" s="772"/>
      <c r="D481" s="772"/>
      <c r="E481" s="772"/>
      <c r="F481" s="772"/>
      <c r="G481" s="773"/>
      <c r="H481" s="717" t="s">
        <v>240</v>
      </c>
      <c r="I481" s="717"/>
      <c r="J481" s="717"/>
    </row>
    <row r="482" spans="1:10" s="460" customFormat="1" ht="13.5" customHeight="1" x14ac:dyDescent="0.2">
      <c r="A482" s="40"/>
      <c r="B482" s="768" t="s">
        <v>113</v>
      </c>
      <c r="C482" s="769"/>
      <c r="D482" s="769"/>
      <c r="E482" s="769"/>
      <c r="F482" s="769"/>
      <c r="G482" s="770"/>
      <c r="H482" s="433"/>
      <c r="I482" s="434"/>
      <c r="J482" s="446"/>
    </row>
    <row r="483" spans="1:10" s="460" customFormat="1" ht="12.75" customHeight="1" x14ac:dyDescent="0.2">
      <c r="A483" s="40"/>
      <c r="B483" s="774"/>
      <c r="C483" s="775"/>
      <c r="D483" s="775"/>
      <c r="E483" s="775"/>
      <c r="F483" s="775"/>
      <c r="G483" s="784"/>
      <c r="H483" s="699" t="s">
        <v>240</v>
      </c>
      <c r="I483" s="700"/>
      <c r="J483" s="701"/>
    </row>
    <row r="484" spans="1:10" s="460" customFormat="1" x14ac:dyDescent="0.2">
      <c r="A484" s="40"/>
      <c r="B484" s="771"/>
      <c r="C484" s="772"/>
      <c r="D484" s="772"/>
      <c r="E484" s="772"/>
      <c r="F484" s="772"/>
      <c r="G484" s="773"/>
      <c r="H484" s="705"/>
      <c r="I484" s="706"/>
      <c r="J484" s="707"/>
    </row>
    <row r="485" spans="1:10" s="460" customFormat="1" ht="13.5" customHeight="1" x14ac:dyDescent="0.2">
      <c r="A485" s="40"/>
      <c r="B485" s="768" t="s">
        <v>109</v>
      </c>
      <c r="C485" s="769"/>
      <c r="D485" s="769"/>
      <c r="E485" s="769"/>
      <c r="F485" s="769"/>
      <c r="G485" s="770"/>
      <c r="H485" s="433"/>
      <c r="I485" s="434"/>
      <c r="J485" s="446"/>
    </row>
    <row r="486" spans="1:10" s="460" customFormat="1" x14ac:dyDescent="0.2">
      <c r="A486" s="40"/>
      <c r="B486" s="771"/>
      <c r="C486" s="772"/>
      <c r="D486" s="772"/>
      <c r="E486" s="772"/>
      <c r="F486" s="772"/>
      <c r="G486" s="773"/>
      <c r="H486" s="717" t="s">
        <v>240</v>
      </c>
      <c r="I486" s="717"/>
      <c r="J486" s="717"/>
    </row>
    <row r="487" spans="1:10" s="460" customFormat="1" ht="13.5" customHeight="1" x14ac:dyDescent="0.2">
      <c r="A487" s="40"/>
      <c r="B487" s="768" t="s">
        <v>114</v>
      </c>
      <c r="C487" s="769"/>
      <c r="D487" s="769"/>
      <c r="E487" s="769"/>
      <c r="F487" s="769"/>
      <c r="G487" s="770"/>
      <c r="H487" s="433"/>
      <c r="I487" s="434"/>
      <c r="J487" s="446"/>
    </row>
    <row r="488" spans="1:10" s="460" customFormat="1" x14ac:dyDescent="0.2">
      <c r="A488" s="40"/>
      <c r="B488" s="771"/>
      <c r="C488" s="772"/>
      <c r="D488" s="772"/>
      <c r="E488" s="772"/>
      <c r="F488" s="772"/>
      <c r="G488" s="773"/>
      <c r="H488" s="717" t="s">
        <v>240</v>
      </c>
      <c r="I488" s="717"/>
      <c r="J488" s="717"/>
    </row>
    <row r="489" spans="1:10" s="460" customFormat="1" ht="13.5" customHeight="1" x14ac:dyDescent="0.2">
      <c r="A489" s="40"/>
      <c r="B489" s="768" t="s">
        <v>110</v>
      </c>
      <c r="C489" s="769"/>
      <c r="D489" s="769"/>
      <c r="E489" s="769"/>
      <c r="F489" s="769"/>
      <c r="G489" s="770"/>
      <c r="H489" s="433"/>
      <c r="I489" s="434"/>
      <c r="J489" s="446"/>
    </row>
    <row r="490" spans="1:10" s="460" customFormat="1" x14ac:dyDescent="0.2">
      <c r="A490" s="40"/>
      <c r="B490" s="771"/>
      <c r="C490" s="772"/>
      <c r="D490" s="772"/>
      <c r="E490" s="772"/>
      <c r="F490" s="772"/>
      <c r="G490" s="773"/>
      <c r="H490" s="717" t="s">
        <v>240</v>
      </c>
      <c r="I490" s="717"/>
      <c r="J490" s="717"/>
    </row>
    <row r="491" spans="1:10" s="460" customFormat="1" ht="13.5" customHeight="1" x14ac:dyDescent="0.2">
      <c r="A491" s="40"/>
      <c r="B491" s="768" t="s">
        <v>111</v>
      </c>
      <c r="C491" s="769"/>
      <c r="D491" s="769"/>
      <c r="E491" s="769"/>
      <c r="F491" s="769"/>
      <c r="G491" s="770"/>
      <c r="H491" s="433"/>
      <c r="I491" s="434"/>
      <c r="J491" s="446"/>
    </row>
    <row r="492" spans="1:10" s="460" customFormat="1" x14ac:dyDescent="0.2">
      <c r="A492" s="40"/>
      <c r="B492" s="771"/>
      <c r="C492" s="772"/>
      <c r="D492" s="772"/>
      <c r="E492" s="772"/>
      <c r="F492" s="772"/>
      <c r="G492" s="773"/>
      <c r="H492" s="717" t="s">
        <v>240</v>
      </c>
      <c r="I492" s="717"/>
      <c r="J492" s="717"/>
    </row>
    <row r="493" spans="1:10" s="460" customFormat="1" ht="13.5" customHeight="1" x14ac:dyDescent="0.2">
      <c r="A493" s="40"/>
      <c r="B493" s="768" t="s">
        <v>112</v>
      </c>
      <c r="C493" s="769"/>
      <c r="D493" s="769"/>
      <c r="E493" s="769"/>
      <c r="F493" s="769"/>
      <c r="G493" s="770"/>
      <c r="H493" s="433"/>
      <c r="I493" s="434"/>
      <c r="J493" s="446"/>
    </row>
    <row r="494" spans="1:10" s="460" customFormat="1" x14ac:dyDescent="0.2">
      <c r="A494" s="41"/>
      <c r="B494" s="771"/>
      <c r="C494" s="772"/>
      <c r="D494" s="772"/>
      <c r="E494" s="772"/>
      <c r="F494" s="772"/>
      <c r="G494" s="773"/>
      <c r="H494" s="717" t="s">
        <v>240</v>
      </c>
      <c r="I494" s="717"/>
      <c r="J494" s="717"/>
    </row>
    <row r="496" spans="1:10" s="468" customFormat="1" x14ac:dyDescent="0.2"/>
    <row r="497" spans="1:10" s="468" customFormat="1" x14ac:dyDescent="0.2"/>
    <row r="498" spans="1:10" s="468" customFormat="1" x14ac:dyDescent="0.2"/>
    <row r="499" spans="1:10" s="468" customFormat="1" x14ac:dyDescent="0.2"/>
    <row r="500" spans="1:10" s="468" customFormat="1" x14ac:dyDescent="0.2"/>
    <row r="501" spans="1:10" s="468" customFormat="1" x14ac:dyDescent="0.2"/>
    <row r="502" spans="1:10" s="468" customFormat="1" x14ac:dyDescent="0.2"/>
    <row r="503" spans="1:10" s="468" customFormat="1" x14ac:dyDescent="0.2"/>
    <row r="504" spans="1:10" s="468" customFormat="1" x14ac:dyDescent="0.2"/>
    <row r="505" spans="1:10" s="468" customFormat="1" x14ac:dyDescent="0.2"/>
    <row r="506" spans="1:10" ht="15" x14ac:dyDescent="0.2">
      <c r="A506" s="33" t="s">
        <v>918</v>
      </c>
    </row>
    <row r="507" spans="1:10" x14ac:dyDescent="0.2">
      <c r="B507" s="152"/>
    </row>
    <row r="508" spans="1:10" s="460" customFormat="1" ht="15" x14ac:dyDescent="0.2">
      <c r="A508" s="783" t="s">
        <v>428</v>
      </c>
      <c r="B508" s="783"/>
      <c r="C508" s="783"/>
      <c r="D508" s="783"/>
      <c r="E508" s="783"/>
      <c r="F508" s="783"/>
      <c r="G508" s="783"/>
      <c r="H508" s="783" t="s">
        <v>390</v>
      </c>
      <c r="I508" s="783"/>
      <c r="J508" s="783"/>
    </row>
    <row r="509" spans="1:10" s="36" customFormat="1" x14ac:dyDescent="0.2">
      <c r="A509" s="43" t="s">
        <v>430</v>
      </c>
      <c r="B509" s="690" t="s">
        <v>427</v>
      </c>
      <c r="C509" s="691"/>
      <c r="D509" s="691"/>
      <c r="E509" s="691"/>
      <c r="F509" s="691"/>
      <c r="G509" s="691"/>
      <c r="H509" s="691"/>
      <c r="I509" s="691"/>
      <c r="J509" s="692"/>
    </row>
    <row r="510" spans="1:10" s="36" customFormat="1" ht="13.5" customHeight="1" x14ac:dyDescent="0.2">
      <c r="A510" s="150"/>
      <c r="B510" s="719" t="s">
        <v>813</v>
      </c>
      <c r="C510" s="720"/>
      <c r="D510" s="720"/>
      <c r="E510" s="720"/>
      <c r="F510" s="720"/>
      <c r="G510" s="720"/>
      <c r="H510" s="433"/>
      <c r="I510" s="434"/>
      <c r="J510" s="446"/>
    </row>
    <row r="511" spans="1:10" s="36" customFormat="1" ht="13.5" customHeight="1" x14ac:dyDescent="0.2">
      <c r="A511" s="151"/>
      <c r="B511" s="722"/>
      <c r="C511" s="695"/>
      <c r="D511" s="695"/>
      <c r="E511" s="695"/>
      <c r="F511" s="695"/>
      <c r="G511" s="695"/>
      <c r="H511" s="699" t="s">
        <v>240</v>
      </c>
      <c r="I511" s="700"/>
      <c r="J511" s="701"/>
    </row>
    <row r="512" spans="1:10" s="460" customFormat="1" x14ac:dyDescent="0.2">
      <c r="A512" s="40"/>
      <c r="B512" s="724"/>
      <c r="C512" s="697"/>
      <c r="D512" s="697"/>
      <c r="E512" s="697"/>
      <c r="F512" s="697"/>
      <c r="G512" s="697"/>
      <c r="H512" s="705"/>
      <c r="I512" s="706"/>
      <c r="J512" s="707"/>
    </row>
    <row r="513" spans="1:10" s="460" customFormat="1" ht="13.5" customHeight="1" x14ac:dyDescent="0.2">
      <c r="A513" s="40"/>
      <c r="B513" s="768" t="s">
        <v>429</v>
      </c>
      <c r="C513" s="769"/>
      <c r="D513" s="769"/>
      <c r="E513" s="769"/>
      <c r="F513" s="769"/>
      <c r="G513" s="770"/>
      <c r="H513" s="433"/>
      <c r="I513" s="434"/>
      <c r="J513" s="446"/>
    </row>
    <row r="514" spans="1:10" s="460" customFormat="1" ht="13.5" customHeight="1" x14ac:dyDescent="0.2">
      <c r="A514" s="40"/>
      <c r="B514" s="774"/>
      <c r="C514" s="775"/>
      <c r="D514" s="775"/>
      <c r="E514" s="775"/>
      <c r="F514" s="775"/>
      <c r="G514" s="784"/>
      <c r="H514" s="717" t="s">
        <v>240</v>
      </c>
      <c r="I514" s="717"/>
      <c r="J514" s="717"/>
    </row>
    <row r="515" spans="1:10" s="460" customFormat="1" ht="13.5" customHeight="1" x14ac:dyDescent="0.2">
      <c r="A515" s="40"/>
      <c r="B515" s="768" t="s">
        <v>417</v>
      </c>
      <c r="C515" s="769"/>
      <c r="D515" s="769"/>
      <c r="E515" s="769"/>
      <c r="F515" s="769"/>
      <c r="G515" s="770"/>
      <c r="H515" s="447"/>
      <c r="I515" s="448"/>
      <c r="J515" s="449"/>
    </row>
    <row r="516" spans="1:10" s="460" customFormat="1" ht="13.5" customHeight="1" x14ac:dyDescent="0.2">
      <c r="A516" s="40"/>
      <c r="B516" s="771"/>
      <c r="C516" s="772"/>
      <c r="D516" s="772"/>
      <c r="E516" s="772"/>
      <c r="F516" s="772"/>
      <c r="G516" s="773"/>
      <c r="H516" s="717" t="s">
        <v>240</v>
      </c>
      <c r="I516" s="717"/>
      <c r="J516" s="717"/>
    </row>
    <row r="517" spans="1:10" s="460" customFormat="1" ht="13.5" customHeight="1" x14ac:dyDescent="0.2">
      <c r="A517" s="40"/>
      <c r="B517" s="768" t="s">
        <v>418</v>
      </c>
      <c r="C517" s="769"/>
      <c r="D517" s="769"/>
      <c r="E517" s="769"/>
      <c r="F517" s="769"/>
      <c r="G517" s="770"/>
      <c r="H517" s="433"/>
      <c r="I517" s="434"/>
      <c r="J517" s="446"/>
    </row>
    <row r="518" spans="1:10" s="460" customFormat="1" ht="13.5" customHeight="1" x14ac:dyDescent="0.2">
      <c r="A518" s="40"/>
      <c r="B518" s="771"/>
      <c r="C518" s="772"/>
      <c r="D518" s="772"/>
      <c r="E518" s="772"/>
      <c r="F518" s="772"/>
      <c r="G518" s="773"/>
      <c r="H518" s="717" t="s">
        <v>240</v>
      </c>
      <c r="I518" s="717"/>
      <c r="J518" s="717"/>
    </row>
    <row r="519" spans="1:10" s="460" customFormat="1" ht="13.5" customHeight="1" x14ac:dyDescent="0.2">
      <c r="A519" s="40"/>
      <c r="B519" s="768" t="s">
        <v>419</v>
      </c>
      <c r="C519" s="769"/>
      <c r="D519" s="769"/>
      <c r="E519" s="769"/>
      <c r="F519" s="769"/>
      <c r="G519" s="770"/>
      <c r="H519" s="433"/>
      <c r="I519" s="434"/>
      <c r="J519" s="446"/>
    </row>
    <row r="520" spans="1:10" s="460" customFormat="1" ht="13.5" customHeight="1" x14ac:dyDescent="0.2">
      <c r="A520" s="40"/>
      <c r="B520" s="771" t="s">
        <v>240</v>
      </c>
      <c r="C520" s="772"/>
      <c r="D520" s="772"/>
      <c r="E520" s="772"/>
      <c r="F520" s="772"/>
      <c r="G520" s="773"/>
      <c r="H520" s="717" t="s">
        <v>240</v>
      </c>
      <c r="I520" s="717"/>
      <c r="J520" s="717"/>
    </row>
    <row r="521" spans="1:10" s="460" customFormat="1" ht="13.5" customHeight="1" x14ac:dyDescent="0.2">
      <c r="A521" s="40"/>
      <c r="B521" s="768" t="s">
        <v>431</v>
      </c>
      <c r="C521" s="769"/>
      <c r="D521" s="769"/>
      <c r="E521" s="769"/>
      <c r="F521" s="769"/>
      <c r="G521" s="770"/>
      <c r="H521" s="433"/>
      <c r="I521" s="434"/>
      <c r="J521" s="446"/>
    </row>
    <row r="522" spans="1:10" s="460" customFormat="1" ht="13.5" customHeight="1" x14ac:dyDescent="0.2">
      <c r="A522" s="40"/>
      <c r="B522" s="771"/>
      <c r="C522" s="772"/>
      <c r="D522" s="772"/>
      <c r="E522" s="772"/>
      <c r="F522" s="772"/>
      <c r="G522" s="773"/>
      <c r="H522" s="717" t="s">
        <v>240</v>
      </c>
      <c r="I522" s="717"/>
      <c r="J522" s="717"/>
    </row>
    <row r="523" spans="1:10" s="460" customFormat="1" ht="13.5" customHeight="1" x14ac:dyDescent="0.2">
      <c r="A523" s="40"/>
      <c r="B523" s="768" t="s">
        <v>420</v>
      </c>
      <c r="C523" s="769"/>
      <c r="D523" s="769"/>
      <c r="E523" s="769"/>
      <c r="F523" s="769"/>
      <c r="G523" s="770"/>
      <c r="H523" s="433"/>
      <c r="I523" s="434"/>
      <c r="J523" s="446"/>
    </row>
    <row r="524" spans="1:10" s="460" customFormat="1" ht="13.5" customHeight="1" x14ac:dyDescent="0.2">
      <c r="A524" s="40"/>
      <c r="B524" s="771"/>
      <c r="C524" s="772"/>
      <c r="D524" s="772"/>
      <c r="E524" s="772"/>
      <c r="F524" s="772"/>
      <c r="G524" s="773"/>
      <c r="H524" s="717" t="s">
        <v>240</v>
      </c>
      <c r="I524" s="717"/>
      <c r="J524" s="717"/>
    </row>
    <row r="525" spans="1:10" s="460" customFormat="1" ht="13.5" customHeight="1" x14ac:dyDescent="0.2">
      <c r="A525" s="40"/>
      <c r="B525" s="768" t="s">
        <v>421</v>
      </c>
      <c r="C525" s="769"/>
      <c r="D525" s="769"/>
      <c r="E525" s="769"/>
      <c r="F525" s="769"/>
      <c r="G525" s="770"/>
      <c r="H525" s="433"/>
      <c r="I525" s="434"/>
      <c r="J525" s="446"/>
    </row>
    <row r="526" spans="1:10" s="460" customFormat="1" ht="13.5" customHeight="1" x14ac:dyDescent="0.2">
      <c r="A526" s="40"/>
      <c r="B526" s="771" t="s">
        <v>240</v>
      </c>
      <c r="C526" s="772"/>
      <c r="D526" s="772"/>
      <c r="E526" s="772"/>
      <c r="F526" s="772"/>
      <c r="G526" s="773"/>
      <c r="H526" s="717" t="s">
        <v>240</v>
      </c>
      <c r="I526" s="717"/>
      <c r="J526" s="717"/>
    </row>
    <row r="527" spans="1:10" s="460" customFormat="1" ht="13.5" customHeight="1" x14ac:dyDescent="0.2">
      <c r="A527" s="40"/>
      <c r="B527" s="768" t="s">
        <v>422</v>
      </c>
      <c r="C527" s="769"/>
      <c r="D527" s="769"/>
      <c r="E527" s="769"/>
      <c r="F527" s="769"/>
      <c r="G527" s="770"/>
      <c r="H527" s="433"/>
      <c r="I527" s="434"/>
      <c r="J527" s="446"/>
    </row>
    <row r="528" spans="1:10" s="460" customFormat="1" ht="13.5" customHeight="1" x14ac:dyDescent="0.2">
      <c r="A528" s="40"/>
      <c r="B528" s="771" t="s">
        <v>240</v>
      </c>
      <c r="C528" s="772"/>
      <c r="D528" s="772"/>
      <c r="E528" s="772"/>
      <c r="F528" s="772"/>
      <c r="G528" s="773"/>
      <c r="H528" s="717" t="s">
        <v>240</v>
      </c>
      <c r="I528" s="717"/>
      <c r="J528" s="717"/>
    </row>
    <row r="529" spans="1:10" s="460" customFormat="1" ht="13.5" customHeight="1" x14ac:dyDescent="0.2">
      <c r="A529" s="40"/>
      <c r="B529" s="768" t="s">
        <v>423</v>
      </c>
      <c r="C529" s="769"/>
      <c r="D529" s="769"/>
      <c r="E529" s="769"/>
      <c r="F529" s="769"/>
      <c r="G529" s="770"/>
      <c r="H529" s="433"/>
      <c r="I529" s="434"/>
      <c r="J529" s="446"/>
    </row>
    <row r="530" spans="1:10" s="460" customFormat="1" ht="13.5" customHeight="1" x14ac:dyDescent="0.2">
      <c r="A530" s="40"/>
      <c r="B530" s="771" t="s">
        <v>240</v>
      </c>
      <c r="C530" s="772"/>
      <c r="D530" s="772"/>
      <c r="E530" s="772"/>
      <c r="F530" s="772"/>
      <c r="G530" s="773"/>
      <c r="H530" s="717" t="s">
        <v>240</v>
      </c>
      <c r="I530" s="717"/>
      <c r="J530" s="717"/>
    </row>
    <row r="531" spans="1:10" s="460" customFormat="1" ht="13.5" customHeight="1" x14ac:dyDescent="0.2">
      <c r="A531" s="40"/>
      <c r="B531" s="768" t="s">
        <v>424</v>
      </c>
      <c r="C531" s="769"/>
      <c r="D531" s="769"/>
      <c r="E531" s="769"/>
      <c r="F531" s="769"/>
      <c r="G531" s="769"/>
      <c r="H531" s="433"/>
      <c r="I531" s="434"/>
      <c r="J531" s="446"/>
    </row>
    <row r="532" spans="1:10" s="460" customFormat="1" ht="13.5" customHeight="1" x14ac:dyDescent="0.2">
      <c r="A532" s="40"/>
      <c r="B532" s="774"/>
      <c r="C532" s="775"/>
      <c r="D532" s="775"/>
      <c r="E532" s="775"/>
      <c r="F532" s="775"/>
      <c r="G532" s="775"/>
      <c r="H532" s="717" t="s">
        <v>240</v>
      </c>
      <c r="I532" s="717"/>
      <c r="J532" s="717"/>
    </row>
    <row r="533" spans="1:10" s="460" customFormat="1" ht="13.5" customHeight="1" x14ac:dyDescent="0.2">
      <c r="A533" s="40"/>
      <c r="B533" s="768" t="s">
        <v>425</v>
      </c>
      <c r="C533" s="769"/>
      <c r="D533" s="769"/>
      <c r="E533" s="769"/>
      <c r="F533" s="769"/>
      <c r="G533" s="770"/>
      <c r="H533" s="433"/>
      <c r="I533" s="434"/>
      <c r="J533" s="446"/>
    </row>
    <row r="534" spans="1:10" s="460" customFormat="1" ht="13.5" customHeight="1" x14ac:dyDescent="0.2">
      <c r="A534" s="40"/>
      <c r="B534" s="771" t="s">
        <v>240</v>
      </c>
      <c r="C534" s="772"/>
      <c r="D534" s="772"/>
      <c r="E534" s="772"/>
      <c r="F534" s="772"/>
      <c r="G534" s="773"/>
      <c r="H534" s="717" t="s">
        <v>240</v>
      </c>
      <c r="I534" s="717"/>
      <c r="J534" s="717"/>
    </row>
    <row r="535" spans="1:10" s="460" customFormat="1" ht="13.5" customHeight="1" x14ac:dyDescent="0.2">
      <c r="A535" s="40"/>
      <c r="B535" s="768" t="s">
        <v>426</v>
      </c>
      <c r="C535" s="769"/>
      <c r="D535" s="769"/>
      <c r="E535" s="769"/>
      <c r="F535" s="769"/>
      <c r="G535" s="770"/>
      <c r="H535" s="433"/>
      <c r="I535" s="434"/>
      <c r="J535" s="446"/>
    </row>
    <row r="536" spans="1:10" s="460" customFormat="1" ht="13.5" customHeight="1" x14ac:dyDescent="0.2">
      <c r="A536" s="40"/>
      <c r="B536" s="771" t="s">
        <v>240</v>
      </c>
      <c r="C536" s="772"/>
      <c r="D536" s="772"/>
      <c r="E536" s="772"/>
      <c r="F536" s="772"/>
      <c r="G536" s="773"/>
      <c r="H536" s="717" t="s">
        <v>240</v>
      </c>
      <c r="I536" s="717"/>
      <c r="J536" s="717"/>
    </row>
    <row r="537" spans="1:10" s="460" customFormat="1" ht="13.5" customHeight="1" x14ac:dyDescent="0.2">
      <c r="A537" s="40"/>
      <c r="B537" s="768" t="s">
        <v>433</v>
      </c>
      <c r="C537" s="769"/>
      <c r="D537" s="769"/>
      <c r="E537" s="769"/>
      <c r="F537" s="769"/>
      <c r="G537" s="769"/>
      <c r="H537" s="433"/>
      <c r="I537" s="434"/>
      <c r="J537" s="446"/>
    </row>
    <row r="538" spans="1:10" s="460" customFormat="1" ht="13.5" customHeight="1" x14ac:dyDescent="0.2">
      <c r="A538" s="40"/>
      <c r="B538" s="774"/>
      <c r="C538" s="775"/>
      <c r="D538" s="775"/>
      <c r="E538" s="775"/>
      <c r="F538" s="775"/>
      <c r="G538" s="775"/>
      <c r="H538" s="699" t="s">
        <v>240</v>
      </c>
      <c r="I538" s="700"/>
      <c r="J538" s="701"/>
    </row>
    <row r="539" spans="1:10" s="460" customFormat="1" x14ac:dyDescent="0.2">
      <c r="A539" s="40"/>
      <c r="B539" s="771"/>
      <c r="C539" s="772"/>
      <c r="D539" s="772"/>
      <c r="E539" s="772"/>
      <c r="F539" s="772"/>
      <c r="G539" s="772"/>
      <c r="H539" s="705"/>
      <c r="I539" s="706"/>
      <c r="J539" s="707"/>
    </row>
    <row r="540" spans="1:10" s="460" customFormat="1" ht="13.5" customHeight="1" x14ac:dyDescent="0.2">
      <c r="A540" s="40"/>
      <c r="B540" s="768" t="s">
        <v>434</v>
      </c>
      <c r="C540" s="769"/>
      <c r="D540" s="769"/>
      <c r="E540" s="769"/>
      <c r="F540" s="769"/>
      <c r="G540" s="770"/>
      <c r="H540" s="433"/>
      <c r="I540" s="434"/>
      <c r="J540" s="446"/>
    </row>
    <row r="541" spans="1:10" s="460" customFormat="1" ht="13.5" customHeight="1" x14ac:dyDescent="0.2">
      <c r="A541" s="40"/>
      <c r="B541" s="771" t="s">
        <v>240</v>
      </c>
      <c r="C541" s="772"/>
      <c r="D541" s="772"/>
      <c r="E541" s="772"/>
      <c r="F541" s="772"/>
      <c r="G541" s="773"/>
      <c r="H541" s="717" t="s">
        <v>240</v>
      </c>
      <c r="I541" s="717"/>
      <c r="J541" s="717"/>
    </row>
    <row r="542" spans="1:10" s="460" customFormat="1" ht="13.5" customHeight="1" x14ac:dyDescent="0.2">
      <c r="A542" s="40"/>
      <c r="B542" s="768" t="s">
        <v>432</v>
      </c>
      <c r="C542" s="769"/>
      <c r="D542" s="769"/>
      <c r="E542" s="769"/>
      <c r="F542" s="769"/>
      <c r="G542" s="769"/>
      <c r="H542" s="433"/>
      <c r="I542" s="434"/>
      <c r="J542" s="446"/>
    </row>
    <row r="543" spans="1:10" s="460" customFormat="1" ht="13.5" customHeight="1" x14ac:dyDescent="0.2">
      <c r="A543" s="40"/>
      <c r="B543" s="774"/>
      <c r="C543" s="775"/>
      <c r="D543" s="775"/>
      <c r="E543" s="775"/>
      <c r="F543" s="775"/>
      <c r="G543" s="775"/>
      <c r="H543" s="699" t="s">
        <v>240</v>
      </c>
      <c r="I543" s="700"/>
      <c r="J543" s="701"/>
    </row>
    <row r="544" spans="1:10" s="460" customFormat="1" x14ac:dyDescent="0.2">
      <c r="A544" s="41"/>
      <c r="B544" s="771"/>
      <c r="C544" s="772"/>
      <c r="D544" s="772"/>
      <c r="E544" s="772"/>
      <c r="F544" s="772"/>
      <c r="G544" s="772"/>
      <c r="H544" s="705"/>
      <c r="I544" s="706"/>
      <c r="J544" s="707"/>
    </row>
    <row r="548" spans="2:2" x14ac:dyDescent="0.2">
      <c r="B548" s="172"/>
    </row>
    <row r="555" spans="2:2" s="172" customFormat="1" x14ac:dyDescent="0.2"/>
  </sheetData>
  <sheetProtection sheet="1" objects="1" scenarios="1" selectLockedCells="1"/>
  <customSheetViews>
    <customSheetView guid="{AFD003A8-502D-4A9E-A928-D54423FD02CD}" showPageBreaks="1" printArea="1" view="pageBreakPreview">
      <pane ySplit="2" topLeftCell="A471" activePane="bottomLeft" state="frozen"/>
      <selection pane="bottomLeft" activeCell="N47" sqref="N47:N52"/>
      <rowBreaks count="7" manualBreakCount="7">
        <brk id="58" max="9" man="1"/>
        <brk id="116" max="9" man="1"/>
        <brk id="177" max="9" man="1"/>
        <brk id="238" max="9" man="1"/>
        <brk id="300" max="9" man="1"/>
        <brk id="363" max="9" man="1"/>
        <brk id="425" max="9" man="1"/>
      </rowBreaks>
      <pageMargins left="0.78740157480314965" right="0.39370078740157483" top="0.59055118110236227" bottom="0.59055118110236227" header="0.39370078740157483" footer="0.39370078740157483"/>
      <pageSetup paperSize="9" scale="94"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329">
    <mergeCell ref="B430:G432"/>
    <mergeCell ref="H431:J432"/>
    <mergeCell ref="B434:J435"/>
    <mergeCell ref="B446:G448"/>
    <mergeCell ref="H447:J448"/>
    <mergeCell ref="B320:J320"/>
    <mergeCell ref="B415:J415"/>
    <mergeCell ref="F416:G416"/>
    <mergeCell ref="B417:J418"/>
    <mergeCell ref="B419:G423"/>
    <mergeCell ref="H420:J423"/>
    <mergeCell ref="B424:G426"/>
    <mergeCell ref="H425:J426"/>
    <mergeCell ref="B427:G429"/>
    <mergeCell ref="H428:J429"/>
    <mergeCell ref="F321:G321"/>
    <mergeCell ref="B322:J323"/>
    <mergeCell ref="F340:G340"/>
    <mergeCell ref="B341:J342"/>
    <mergeCell ref="B352:J353"/>
    <mergeCell ref="B339:J339"/>
    <mergeCell ref="F354:G354"/>
    <mergeCell ref="B355:J356"/>
    <mergeCell ref="B343:G344"/>
    <mergeCell ref="H344:J344"/>
    <mergeCell ref="B345:G346"/>
    <mergeCell ref="H346:J346"/>
    <mergeCell ref="H350:J351"/>
    <mergeCell ref="B349:G351"/>
    <mergeCell ref="B347:G348"/>
    <mergeCell ref="H348:J348"/>
    <mergeCell ref="B407:J411"/>
    <mergeCell ref="F412:G412"/>
    <mergeCell ref="H387:J389"/>
    <mergeCell ref="B390:G391"/>
    <mergeCell ref="H391:J391"/>
    <mergeCell ref="B392:G393"/>
    <mergeCell ref="H393:J393"/>
    <mergeCell ref="B394:G395"/>
    <mergeCell ref="H395:J395"/>
    <mergeCell ref="B374:G376"/>
    <mergeCell ref="H375:J376"/>
    <mergeCell ref="A380:G380"/>
    <mergeCell ref="H380:J380"/>
    <mergeCell ref="B381:G383"/>
    <mergeCell ref="H382:J383"/>
    <mergeCell ref="B396:G399"/>
    <mergeCell ref="H397:J399"/>
    <mergeCell ref="B400:G401"/>
    <mergeCell ref="H401:J401"/>
    <mergeCell ref="B402:G403"/>
    <mergeCell ref="H403:J403"/>
    <mergeCell ref="B404:G406"/>
    <mergeCell ref="H405:J406"/>
    <mergeCell ref="B384:G385"/>
    <mergeCell ref="H385:J385"/>
    <mergeCell ref="B386:G389"/>
    <mergeCell ref="H325:J325"/>
    <mergeCell ref="B332:G333"/>
    <mergeCell ref="H333:J333"/>
    <mergeCell ref="B330:G331"/>
    <mergeCell ref="H331:J331"/>
    <mergeCell ref="B334:G338"/>
    <mergeCell ref="H335:J338"/>
    <mergeCell ref="B328:G329"/>
    <mergeCell ref="H329:J329"/>
    <mergeCell ref="B326:G327"/>
    <mergeCell ref="H327:J327"/>
    <mergeCell ref="B357:J357"/>
    <mergeCell ref="B510:G512"/>
    <mergeCell ref="H511:J512"/>
    <mergeCell ref="B368:G370"/>
    <mergeCell ref="H369:J370"/>
    <mergeCell ref="B371:G373"/>
    <mergeCell ref="A255:G255"/>
    <mergeCell ref="H255:J255"/>
    <mergeCell ref="F260:G260"/>
    <mergeCell ref="F266:G266"/>
    <mergeCell ref="F271:G271"/>
    <mergeCell ref="F279:G279"/>
    <mergeCell ref="B280:J281"/>
    <mergeCell ref="B274:J278"/>
    <mergeCell ref="F290:G290"/>
    <mergeCell ref="B272:J273"/>
    <mergeCell ref="B289:J289"/>
    <mergeCell ref="H312:J313"/>
    <mergeCell ref="B317:G319"/>
    <mergeCell ref="H318:J319"/>
    <mergeCell ref="B298:J299"/>
    <mergeCell ref="F297:G297"/>
    <mergeCell ref="B413:J414"/>
    <mergeCell ref="B324:G325"/>
    <mergeCell ref="H135:J135"/>
    <mergeCell ref="A125:G125"/>
    <mergeCell ref="H125:J125"/>
    <mergeCell ref="B146:G147"/>
    <mergeCell ref="H147:J147"/>
    <mergeCell ref="B140:G142"/>
    <mergeCell ref="H141:J142"/>
    <mergeCell ref="B144:G145"/>
    <mergeCell ref="H145:J145"/>
    <mergeCell ref="B143:J143"/>
    <mergeCell ref="H128:J129"/>
    <mergeCell ref="B126:J126"/>
    <mergeCell ref="B130:G131"/>
    <mergeCell ref="H131:J131"/>
    <mergeCell ref="B111:G116"/>
    <mergeCell ref="H112:J116"/>
    <mergeCell ref="H118:J121"/>
    <mergeCell ref="B127:G129"/>
    <mergeCell ref="B90:G94"/>
    <mergeCell ref="H91:J94"/>
    <mergeCell ref="H106:J107"/>
    <mergeCell ref="B18:J18"/>
    <mergeCell ref="B17:J17"/>
    <mergeCell ref="B8:J8"/>
    <mergeCell ref="B12:G16"/>
    <mergeCell ref="H13:J16"/>
    <mergeCell ref="H10:J11"/>
    <mergeCell ref="B9:G11"/>
    <mergeCell ref="A7:G7"/>
    <mergeCell ref="H7:J7"/>
    <mergeCell ref="B19:G24"/>
    <mergeCell ref="H20:J24"/>
    <mergeCell ref="B25:J25"/>
    <mergeCell ref="B32:G36"/>
    <mergeCell ref="B39:G44"/>
    <mergeCell ref="H40:J44"/>
    <mergeCell ref="H33:J36"/>
    <mergeCell ref="B26:G31"/>
    <mergeCell ref="H27:J31"/>
    <mergeCell ref="B37:J37"/>
    <mergeCell ref="B38:J38"/>
    <mergeCell ref="B68:J68"/>
    <mergeCell ref="B69:G75"/>
    <mergeCell ref="H70:J75"/>
    <mergeCell ref="B76:G82"/>
    <mergeCell ref="B84:J84"/>
    <mergeCell ref="H77:J82"/>
    <mergeCell ref="B89:J89"/>
    <mergeCell ref="B83:J83"/>
    <mergeCell ref="B117:G121"/>
    <mergeCell ref="B105:G107"/>
    <mergeCell ref="H109:J110"/>
    <mergeCell ref="B108:G110"/>
    <mergeCell ref="H86:J88"/>
    <mergeCell ref="B100:G104"/>
    <mergeCell ref="H101:J104"/>
    <mergeCell ref="B95:G99"/>
    <mergeCell ref="H96:J99"/>
    <mergeCell ref="B85:G88"/>
    <mergeCell ref="B64:G67"/>
    <mergeCell ref="H65:J67"/>
    <mergeCell ref="B51:G58"/>
    <mergeCell ref="B45:G49"/>
    <mergeCell ref="H46:J49"/>
    <mergeCell ref="B50:J50"/>
    <mergeCell ref="H52:J58"/>
    <mergeCell ref="A63:G63"/>
    <mergeCell ref="H63:J63"/>
    <mergeCell ref="B433:J433"/>
    <mergeCell ref="H163:J164"/>
    <mergeCell ref="B132:G133"/>
    <mergeCell ref="H133:J133"/>
    <mergeCell ref="B136:G137"/>
    <mergeCell ref="H137:J137"/>
    <mergeCell ref="B138:G139"/>
    <mergeCell ref="H139:J139"/>
    <mergeCell ref="B176:J176"/>
    <mergeCell ref="B177:G180"/>
    <mergeCell ref="H178:J180"/>
    <mergeCell ref="B148:G149"/>
    <mergeCell ref="H149:J149"/>
    <mergeCell ref="B150:G151"/>
    <mergeCell ref="H151:J151"/>
    <mergeCell ref="B165:G168"/>
    <mergeCell ref="H166:J168"/>
    <mergeCell ref="B160:J160"/>
    <mergeCell ref="H153:J155"/>
    <mergeCell ref="B152:G155"/>
    <mergeCell ref="B156:G159"/>
    <mergeCell ref="H157:J159"/>
    <mergeCell ref="B161:J161"/>
    <mergeCell ref="B134:G135"/>
    <mergeCell ref="A189:G189"/>
    <mergeCell ref="H189:J189"/>
    <mergeCell ref="H184:J184"/>
    <mergeCell ref="B190:G195"/>
    <mergeCell ref="H191:J195"/>
    <mergeCell ref="B207:G209"/>
    <mergeCell ref="H208:J209"/>
    <mergeCell ref="B162:G164"/>
    <mergeCell ref="B181:G182"/>
    <mergeCell ref="H182:J182"/>
    <mergeCell ref="B183:G184"/>
    <mergeCell ref="B169:J169"/>
    <mergeCell ref="B173:G175"/>
    <mergeCell ref="H174:J175"/>
    <mergeCell ref="B200:G202"/>
    <mergeCell ref="H201:J202"/>
    <mergeCell ref="H171:J172"/>
    <mergeCell ref="B170:G172"/>
    <mergeCell ref="B210:G212"/>
    <mergeCell ref="H211:J212"/>
    <mergeCell ref="H198:J199"/>
    <mergeCell ref="B197:G199"/>
    <mergeCell ref="B196:J196"/>
    <mergeCell ref="B223:G225"/>
    <mergeCell ref="H224:J225"/>
    <mergeCell ref="B206:J206"/>
    <mergeCell ref="H214:J214"/>
    <mergeCell ref="B213:G214"/>
    <mergeCell ref="B215:G216"/>
    <mergeCell ref="H216:J216"/>
    <mergeCell ref="B217:G218"/>
    <mergeCell ref="H218:J218"/>
    <mergeCell ref="B219:G222"/>
    <mergeCell ref="H220:J222"/>
    <mergeCell ref="B203:G205"/>
    <mergeCell ref="H204:J205"/>
    <mergeCell ref="B300:G301"/>
    <mergeCell ref="H301:J301"/>
    <mergeCell ref="B302:G303"/>
    <mergeCell ref="H303:J303"/>
    <mergeCell ref="B311:G313"/>
    <mergeCell ref="B304:J307"/>
    <mergeCell ref="B309:J310"/>
    <mergeCell ref="H294:J294"/>
    <mergeCell ref="B293:G294"/>
    <mergeCell ref="B261:J262"/>
    <mergeCell ref="B263:J265"/>
    <mergeCell ref="B267:J268"/>
    <mergeCell ref="B269:J270"/>
    <mergeCell ref="F308:G308"/>
    <mergeCell ref="H479:J479"/>
    <mergeCell ref="B256:J256"/>
    <mergeCell ref="B257:J259"/>
    <mergeCell ref="B460:J460"/>
    <mergeCell ref="B461:G463"/>
    <mergeCell ref="H462:J463"/>
    <mergeCell ref="B464:G465"/>
    <mergeCell ref="H465:J465"/>
    <mergeCell ref="B466:G467"/>
    <mergeCell ref="H467:J467"/>
    <mergeCell ref="B282:G283"/>
    <mergeCell ref="H283:J283"/>
    <mergeCell ref="B291:J292"/>
    <mergeCell ref="B295:J296"/>
    <mergeCell ref="B358:J358"/>
    <mergeCell ref="H363:J367"/>
    <mergeCell ref="B362:G367"/>
    <mergeCell ref="B359:G361"/>
    <mergeCell ref="H372:J373"/>
    <mergeCell ref="F436:G436"/>
    <mergeCell ref="H492:J492"/>
    <mergeCell ref="B493:G494"/>
    <mergeCell ref="H494:J494"/>
    <mergeCell ref="A443:G443"/>
    <mergeCell ref="H443:J443"/>
    <mergeCell ref="B468:G469"/>
    <mergeCell ref="H469:J469"/>
    <mergeCell ref="B445:J445"/>
    <mergeCell ref="B444:J444"/>
    <mergeCell ref="H476:J477"/>
    <mergeCell ref="B478:G479"/>
    <mergeCell ref="B437:J438"/>
    <mergeCell ref="B449:J449"/>
    <mergeCell ref="F450:G450"/>
    <mergeCell ref="B451:J452"/>
    <mergeCell ref="B453:G454"/>
    <mergeCell ref="H454:J454"/>
    <mergeCell ref="B455:G456"/>
    <mergeCell ref="H456:J456"/>
    <mergeCell ref="B457:G459"/>
    <mergeCell ref="H458:J459"/>
    <mergeCell ref="B509:J509"/>
    <mergeCell ref="B480:G481"/>
    <mergeCell ref="H481:J481"/>
    <mergeCell ref="B482:G484"/>
    <mergeCell ref="H483:J484"/>
    <mergeCell ref="B485:G486"/>
    <mergeCell ref="H486:J486"/>
    <mergeCell ref="B487:G488"/>
    <mergeCell ref="H488:J488"/>
    <mergeCell ref="B489:G490"/>
    <mergeCell ref="H490:J490"/>
    <mergeCell ref="B491:G492"/>
    <mergeCell ref="A508:G508"/>
    <mergeCell ref="H508:J508"/>
    <mergeCell ref="B531:G532"/>
    <mergeCell ref="H532:J532"/>
    <mergeCell ref="B533:G534"/>
    <mergeCell ref="H534:J534"/>
    <mergeCell ref="B513:G514"/>
    <mergeCell ref="H514:J514"/>
    <mergeCell ref="B515:G516"/>
    <mergeCell ref="H516:J516"/>
    <mergeCell ref="B517:G518"/>
    <mergeCell ref="H518:J518"/>
    <mergeCell ref="B519:G520"/>
    <mergeCell ref="H520:J520"/>
    <mergeCell ref="B521:G522"/>
    <mergeCell ref="H522:J522"/>
    <mergeCell ref="B523:G524"/>
    <mergeCell ref="H524:J524"/>
    <mergeCell ref="B535:G536"/>
    <mergeCell ref="H536:J536"/>
    <mergeCell ref="B537:G539"/>
    <mergeCell ref="H538:J539"/>
    <mergeCell ref="B540:G541"/>
    <mergeCell ref="H541:J541"/>
    <mergeCell ref="B542:G544"/>
    <mergeCell ref="H543:J544"/>
    <mergeCell ref="B284:J285"/>
    <mergeCell ref="F286:G286"/>
    <mergeCell ref="B287:J288"/>
    <mergeCell ref="A316:G316"/>
    <mergeCell ref="H316:J316"/>
    <mergeCell ref="B525:G526"/>
    <mergeCell ref="H526:J526"/>
    <mergeCell ref="B527:G528"/>
    <mergeCell ref="H528:J528"/>
    <mergeCell ref="B529:G530"/>
    <mergeCell ref="H530:J530"/>
    <mergeCell ref="B470:G472"/>
    <mergeCell ref="H471:J472"/>
    <mergeCell ref="B473:G474"/>
    <mergeCell ref="H474:J474"/>
    <mergeCell ref="B475:G477"/>
  </mergeCells>
  <phoneticPr fontId="2" type="noConversion"/>
  <pageMargins left="0.78740157480314965" right="0.39370078740157483" top="0.59055118110236227" bottom="0.59055118110236227" header="0.39370078740157483" footer="0.39370078740157483"/>
  <pageSetup paperSize="9" scale="94"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rowBreaks count="1" manualBreakCount="1">
    <brk id="186"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38914" r:id="rId5" name="Check Box 2">
              <controlPr locked="0" defaultSize="0" autoFill="0" autoLine="0" autoPict="0">
                <anchor moveWithCells="1">
                  <from>
                    <xdr:col>7</xdr:col>
                    <xdr:colOff>409575</xdr:colOff>
                    <xdr:row>7</xdr:row>
                    <xdr:rowOff>95250</xdr:rowOff>
                  </from>
                  <to>
                    <xdr:col>8</xdr:col>
                    <xdr:colOff>266700</xdr:colOff>
                    <xdr:row>8</xdr:row>
                    <xdr:rowOff>57150</xdr:rowOff>
                  </to>
                </anchor>
              </controlPr>
            </control>
          </mc:Choice>
        </mc:AlternateContent>
        <mc:AlternateContent xmlns:mc="http://schemas.openxmlformats.org/markup-compatibility/2006">
          <mc:Choice Requires="x14">
            <control shapeId="38915" r:id="rId6" name="Check Box 3">
              <controlPr locked="0" defaultSize="0" autoFill="0" autoLine="0" autoPict="0">
                <anchor moveWithCells="1">
                  <from>
                    <xdr:col>8</xdr:col>
                    <xdr:colOff>190500</xdr:colOff>
                    <xdr:row>7</xdr:row>
                    <xdr:rowOff>95250</xdr:rowOff>
                  </from>
                  <to>
                    <xdr:col>9</xdr:col>
                    <xdr:colOff>228600</xdr:colOff>
                    <xdr:row>8</xdr:row>
                    <xdr:rowOff>57150</xdr:rowOff>
                  </to>
                </anchor>
              </controlPr>
            </control>
          </mc:Choice>
        </mc:AlternateContent>
        <mc:AlternateContent xmlns:mc="http://schemas.openxmlformats.org/markup-compatibility/2006">
          <mc:Choice Requires="x14">
            <control shapeId="38916" r:id="rId7" name="Check Box 4">
              <controlPr locked="0" defaultSize="0" autoFill="0" autoLine="0" autoPict="0">
                <anchor moveWithCells="1">
                  <from>
                    <xdr:col>7</xdr:col>
                    <xdr:colOff>409575</xdr:colOff>
                    <xdr:row>10</xdr:row>
                    <xdr:rowOff>38100</xdr:rowOff>
                  </from>
                  <to>
                    <xdr:col>8</xdr:col>
                    <xdr:colOff>266700</xdr:colOff>
                    <xdr:row>11</xdr:row>
                    <xdr:rowOff>28575</xdr:rowOff>
                  </to>
                </anchor>
              </controlPr>
            </control>
          </mc:Choice>
        </mc:AlternateContent>
        <mc:AlternateContent xmlns:mc="http://schemas.openxmlformats.org/markup-compatibility/2006">
          <mc:Choice Requires="x14">
            <control shapeId="38917" r:id="rId8" name="Check Box 5">
              <controlPr locked="0" defaultSize="0" autoFill="0" autoLine="0" autoPict="0">
                <anchor moveWithCells="1">
                  <from>
                    <xdr:col>8</xdr:col>
                    <xdr:colOff>190500</xdr:colOff>
                    <xdr:row>10</xdr:row>
                    <xdr:rowOff>38100</xdr:rowOff>
                  </from>
                  <to>
                    <xdr:col>9</xdr:col>
                    <xdr:colOff>228600</xdr:colOff>
                    <xdr:row>11</xdr:row>
                    <xdr:rowOff>28575</xdr:rowOff>
                  </to>
                </anchor>
              </controlPr>
            </control>
          </mc:Choice>
        </mc:AlternateContent>
        <mc:AlternateContent xmlns:mc="http://schemas.openxmlformats.org/markup-compatibility/2006">
          <mc:Choice Requires="x14">
            <control shapeId="38918" r:id="rId9" name="Check Box 6">
              <controlPr locked="0" defaultSize="0" autoFill="0" autoLine="0" autoPict="0">
                <anchor moveWithCells="1">
                  <from>
                    <xdr:col>7</xdr:col>
                    <xdr:colOff>409575</xdr:colOff>
                    <xdr:row>16</xdr:row>
                    <xdr:rowOff>171450</xdr:rowOff>
                  </from>
                  <to>
                    <xdr:col>8</xdr:col>
                    <xdr:colOff>266700</xdr:colOff>
                    <xdr:row>17</xdr:row>
                    <xdr:rowOff>133350</xdr:rowOff>
                  </to>
                </anchor>
              </controlPr>
            </control>
          </mc:Choice>
        </mc:AlternateContent>
        <mc:AlternateContent xmlns:mc="http://schemas.openxmlformats.org/markup-compatibility/2006">
          <mc:Choice Requires="x14">
            <control shapeId="38919" r:id="rId10" name="Check Box 7">
              <controlPr locked="0" defaultSize="0" autoFill="0" autoLine="0" autoPict="0">
                <anchor moveWithCells="1">
                  <from>
                    <xdr:col>8</xdr:col>
                    <xdr:colOff>190500</xdr:colOff>
                    <xdr:row>16</xdr:row>
                    <xdr:rowOff>171450</xdr:rowOff>
                  </from>
                  <to>
                    <xdr:col>9</xdr:col>
                    <xdr:colOff>228600</xdr:colOff>
                    <xdr:row>17</xdr:row>
                    <xdr:rowOff>133350</xdr:rowOff>
                  </to>
                </anchor>
              </controlPr>
            </control>
          </mc:Choice>
        </mc:AlternateContent>
        <mc:AlternateContent xmlns:mc="http://schemas.openxmlformats.org/markup-compatibility/2006">
          <mc:Choice Requires="x14">
            <control shapeId="38920" r:id="rId11" name="Check Box 8">
              <controlPr locked="0" defaultSize="0" autoFill="0" autoLine="0" autoPict="0">
                <anchor moveWithCells="1">
                  <from>
                    <xdr:col>7</xdr:col>
                    <xdr:colOff>409575</xdr:colOff>
                    <xdr:row>29</xdr:row>
                    <xdr:rowOff>28575</xdr:rowOff>
                  </from>
                  <to>
                    <xdr:col>8</xdr:col>
                    <xdr:colOff>266700</xdr:colOff>
                    <xdr:row>30</xdr:row>
                    <xdr:rowOff>19050</xdr:rowOff>
                  </to>
                </anchor>
              </controlPr>
            </control>
          </mc:Choice>
        </mc:AlternateContent>
        <mc:AlternateContent xmlns:mc="http://schemas.openxmlformats.org/markup-compatibility/2006">
          <mc:Choice Requires="x14">
            <control shapeId="38921" r:id="rId12" name="Check Box 9">
              <controlPr locked="0" defaultSize="0" autoFill="0" autoLine="0" autoPict="0">
                <anchor moveWithCells="1">
                  <from>
                    <xdr:col>8</xdr:col>
                    <xdr:colOff>190500</xdr:colOff>
                    <xdr:row>29</xdr:row>
                    <xdr:rowOff>28575</xdr:rowOff>
                  </from>
                  <to>
                    <xdr:col>9</xdr:col>
                    <xdr:colOff>228600</xdr:colOff>
                    <xdr:row>30</xdr:row>
                    <xdr:rowOff>19050</xdr:rowOff>
                  </to>
                </anchor>
              </controlPr>
            </control>
          </mc:Choice>
        </mc:AlternateContent>
        <mc:AlternateContent xmlns:mc="http://schemas.openxmlformats.org/markup-compatibility/2006">
          <mc:Choice Requires="x14">
            <control shapeId="38922" r:id="rId13" name="Check Box 10">
              <controlPr locked="0" defaultSize="0" autoFill="0" autoLine="0" autoPict="0">
                <anchor moveWithCells="1">
                  <from>
                    <xdr:col>7</xdr:col>
                    <xdr:colOff>390525</xdr:colOff>
                    <xdr:row>23</xdr:row>
                    <xdr:rowOff>47625</xdr:rowOff>
                  </from>
                  <to>
                    <xdr:col>8</xdr:col>
                    <xdr:colOff>238125</xdr:colOff>
                    <xdr:row>24</xdr:row>
                    <xdr:rowOff>38100</xdr:rowOff>
                  </to>
                </anchor>
              </controlPr>
            </control>
          </mc:Choice>
        </mc:AlternateContent>
        <mc:AlternateContent xmlns:mc="http://schemas.openxmlformats.org/markup-compatibility/2006">
          <mc:Choice Requires="x14">
            <control shapeId="38923" r:id="rId14" name="Check Box 11">
              <controlPr locked="0" defaultSize="0" autoFill="0" autoLine="0" autoPict="0">
                <anchor moveWithCells="1">
                  <from>
                    <xdr:col>8</xdr:col>
                    <xdr:colOff>171450</xdr:colOff>
                    <xdr:row>23</xdr:row>
                    <xdr:rowOff>47625</xdr:rowOff>
                  </from>
                  <to>
                    <xdr:col>9</xdr:col>
                    <xdr:colOff>209550</xdr:colOff>
                    <xdr:row>24</xdr:row>
                    <xdr:rowOff>38100</xdr:rowOff>
                  </to>
                </anchor>
              </controlPr>
            </control>
          </mc:Choice>
        </mc:AlternateContent>
        <mc:AlternateContent xmlns:mc="http://schemas.openxmlformats.org/markup-compatibility/2006">
          <mc:Choice Requires="x14">
            <control shapeId="38924" r:id="rId15" name="Check Box 12">
              <controlPr locked="0" defaultSize="0" autoFill="0" autoLine="0" autoPict="0">
                <anchor moveWithCells="1">
                  <from>
                    <xdr:col>6</xdr:col>
                    <xdr:colOff>333375</xdr:colOff>
                    <xdr:row>23</xdr:row>
                    <xdr:rowOff>47625</xdr:rowOff>
                  </from>
                  <to>
                    <xdr:col>7</xdr:col>
                    <xdr:colOff>276225</xdr:colOff>
                    <xdr:row>24</xdr:row>
                    <xdr:rowOff>38100</xdr:rowOff>
                  </to>
                </anchor>
              </controlPr>
            </control>
          </mc:Choice>
        </mc:AlternateContent>
        <mc:AlternateContent xmlns:mc="http://schemas.openxmlformats.org/markup-compatibility/2006">
          <mc:Choice Requires="x14">
            <control shapeId="38925" r:id="rId16" name="Check Box 13">
              <controlPr locked="0" defaultSize="0" autoFill="0" autoLine="0" autoPict="0">
                <anchor moveWithCells="1">
                  <from>
                    <xdr:col>7</xdr:col>
                    <xdr:colOff>409575</xdr:colOff>
                    <xdr:row>41</xdr:row>
                    <xdr:rowOff>114300</xdr:rowOff>
                  </from>
                  <to>
                    <xdr:col>8</xdr:col>
                    <xdr:colOff>266700</xdr:colOff>
                    <xdr:row>42</xdr:row>
                    <xdr:rowOff>66675</xdr:rowOff>
                  </to>
                </anchor>
              </controlPr>
            </control>
          </mc:Choice>
        </mc:AlternateContent>
        <mc:AlternateContent xmlns:mc="http://schemas.openxmlformats.org/markup-compatibility/2006">
          <mc:Choice Requires="x14">
            <control shapeId="38926" r:id="rId17" name="Check Box 14">
              <controlPr locked="0" defaultSize="0" autoFill="0" autoLine="0" autoPict="0">
                <anchor moveWithCells="1">
                  <from>
                    <xdr:col>8</xdr:col>
                    <xdr:colOff>190500</xdr:colOff>
                    <xdr:row>41</xdr:row>
                    <xdr:rowOff>114300</xdr:rowOff>
                  </from>
                  <to>
                    <xdr:col>9</xdr:col>
                    <xdr:colOff>228600</xdr:colOff>
                    <xdr:row>42</xdr:row>
                    <xdr:rowOff>66675</xdr:rowOff>
                  </to>
                </anchor>
              </controlPr>
            </control>
          </mc:Choice>
        </mc:AlternateContent>
        <mc:AlternateContent xmlns:mc="http://schemas.openxmlformats.org/markup-compatibility/2006">
          <mc:Choice Requires="x14">
            <control shapeId="38927" r:id="rId18" name="Check Box 15">
              <controlPr locked="0" defaultSize="0" autoFill="0" autoLine="0" autoPict="0">
                <anchor moveWithCells="1">
                  <from>
                    <xdr:col>7</xdr:col>
                    <xdr:colOff>409575</xdr:colOff>
                    <xdr:row>35</xdr:row>
                    <xdr:rowOff>85725</xdr:rowOff>
                  </from>
                  <to>
                    <xdr:col>8</xdr:col>
                    <xdr:colOff>266700</xdr:colOff>
                    <xdr:row>36</xdr:row>
                    <xdr:rowOff>76200</xdr:rowOff>
                  </to>
                </anchor>
              </controlPr>
            </control>
          </mc:Choice>
        </mc:AlternateContent>
        <mc:AlternateContent xmlns:mc="http://schemas.openxmlformats.org/markup-compatibility/2006">
          <mc:Choice Requires="x14">
            <control shapeId="38928" r:id="rId19" name="Check Box 16">
              <controlPr locked="0" defaultSize="0" autoFill="0" autoLine="0" autoPict="0">
                <anchor moveWithCells="1">
                  <from>
                    <xdr:col>8</xdr:col>
                    <xdr:colOff>190500</xdr:colOff>
                    <xdr:row>35</xdr:row>
                    <xdr:rowOff>85725</xdr:rowOff>
                  </from>
                  <to>
                    <xdr:col>9</xdr:col>
                    <xdr:colOff>228600</xdr:colOff>
                    <xdr:row>36</xdr:row>
                    <xdr:rowOff>76200</xdr:rowOff>
                  </to>
                </anchor>
              </controlPr>
            </control>
          </mc:Choice>
        </mc:AlternateContent>
        <mc:AlternateContent xmlns:mc="http://schemas.openxmlformats.org/markup-compatibility/2006">
          <mc:Choice Requires="x14">
            <control shapeId="38929" r:id="rId20" name="Check Box 17">
              <controlPr locked="0" defaultSize="0" autoFill="0" autoLine="0" autoPict="0">
                <anchor moveWithCells="1">
                  <from>
                    <xdr:col>6</xdr:col>
                    <xdr:colOff>352425</xdr:colOff>
                    <xdr:row>35</xdr:row>
                    <xdr:rowOff>85725</xdr:rowOff>
                  </from>
                  <to>
                    <xdr:col>7</xdr:col>
                    <xdr:colOff>295275</xdr:colOff>
                    <xdr:row>36</xdr:row>
                    <xdr:rowOff>76200</xdr:rowOff>
                  </to>
                </anchor>
              </controlPr>
            </control>
          </mc:Choice>
        </mc:AlternateContent>
        <mc:AlternateContent xmlns:mc="http://schemas.openxmlformats.org/markup-compatibility/2006">
          <mc:Choice Requires="x14">
            <control shapeId="38930" r:id="rId21" name="Check Box 18">
              <controlPr locked="0" defaultSize="0" autoFill="0" autoLine="0" autoPict="0">
                <anchor moveWithCells="1">
                  <from>
                    <xdr:col>7</xdr:col>
                    <xdr:colOff>409575</xdr:colOff>
                    <xdr:row>59</xdr:row>
                    <xdr:rowOff>19050</xdr:rowOff>
                  </from>
                  <to>
                    <xdr:col>8</xdr:col>
                    <xdr:colOff>266700</xdr:colOff>
                    <xdr:row>60</xdr:row>
                    <xdr:rowOff>9525</xdr:rowOff>
                  </to>
                </anchor>
              </controlPr>
            </control>
          </mc:Choice>
        </mc:AlternateContent>
        <mc:AlternateContent xmlns:mc="http://schemas.openxmlformats.org/markup-compatibility/2006">
          <mc:Choice Requires="x14">
            <control shapeId="38931" r:id="rId22" name="Check Box 19">
              <controlPr locked="0" defaultSize="0" autoFill="0" autoLine="0" autoPict="0">
                <anchor moveWithCells="1">
                  <from>
                    <xdr:col>8</xdr:col>
                    <xdr:colOff>190500</xdr:colOff>
                    <xdr:row>59</xdr:row>
                    <xdr:rowOff>19050</xdr:rowOff>
                  </from>
                  <to>
                    <xdr:col>9</xdr:col>
                    <xdr:colOff>228600</xdr:colOff>
                    <xdr:row>60</xdr:row>
                    <xdr:rowOff>9525</xdr:rowOff>
                  </to>
                </anchor>
              </controlPr>
            </control>
          </mc:Choice>
        </mc:AlternateContent>
        <mc:AlternateContent xmlns:mc="http://schemas.openxmlformats.org/markup-compatibility/2006">
          <mc:Choice Requires="x14">
            <control shapeId="38932" r:id="rId23" name="Check Box 20">
              <controlPr locked="0" defaultSize="0" autoFill="0" autoLine="0" autoPict="0">
                <anchor moveWithCells="1">
                  <from>
                    <xdr:col>7</xdr:col>
                    <xdr:colOff>409575</xdr:colOff>
                    <xdr:row>47</xdr:row>
                    <xdr:rowOff>0</xdr:rowOff>
                  </from>
                  <to>
                    <xdr:col>8</xdr:col>
                    <xdr:colOff>266700</xdr:colOff>
                    <xdr:row>47</xdr:row>
                    <xdr:rowOff>152400</xdr:rowOff>
                  </to>
                </anchor>
              </controlPr>
            </control>
          </mc:Choice>
        </mc:AlternateContent>
        <mc:AlternateContent xmlns:mc="http://schemas.openxmlformats.org/markup-compatibility/2006">
          <mc:Choice Requires="x14">
            <control shapeId="38933" r:id="rId24" name="Check Box 21">
              <controlPr locked="0" defaultSize="0" autoFill="0" autoLine="0" autoPict="0">
                <anchor moveWithCells="1">
                  <from>
                    <xdr:col>8</xdr:col>
                    <xdr:colOff>190500</xdr:colOff>
                    <xdr:row>47</xdr:row>
                    <xdr:rowOff>0</xdr:rowOff>
                  </from>
                  <to>
                    <xdr:col>9</xdr:col>
                    <xdr:colOff>228600</xdr:colOff>
                    <xdr:row>47</xdr:row>
                    <xdr:rowOff>152400</xdr:rowOff>
                  </to>
                </anchor>
              </controlPr>
            </control>
          </mc:Choice>
        </mc:AlternateContent>
        <mc:AlternateContent xmlns:mc="http://schemas.openxmlformats.org/markup-compatibility/2006">
          <mc:Choice Requires="x14">
            <control shapeId="38934" r:id="rId25" name="Check Box 22">
              <controlPr locked="0" defaultSize="0" autoFill="0" autoLine="0" autoPict="0">
                <anchor moveWithCells="1">
                  <from>
                    <xdr:col>6</xdr:col>
                    <xdr:colOff>352425</xdr:colOff>
                    <xdr:row>47</xdr:row>
                    <xdr:rowOff>0</xdr:rowOff>
                  </from>
                  <to>
                    <xdr:col>7</xdr:col>
                    <xdr:colOff>295275</xdr:colOff>
                    <xdr:row>47</xdr:row>
                    <xdr:rowOff>152400</xdr:rowOff>
                  </to>
                </anchor>
              </controlPr>
            </control>
          </mc:Choice>
        </mc:AlternateContent>
        <mc:AlternateContent xmlns:mc="http://schemas.openxmlformats.org/markup-compatibility/2006">
          <mc:Choice Requires="x14">
            <control shapeId="38935" r:id="rId26" name="Check Box 23">
              <controlPr locked="0" defaultSize="0" autoFill="0" autoLine="0" autoPict="0">
                <anchor moveWithCells="1">
                  <from>
                    <xdr:col>7</xdr:col>
                    <xdr:colOff>409575</xdr:colOff>
                    <xdr:row>63</xdr:row>
                    <xdr:rowOff>152400</xdr:rowOff>
                  </from>
                  <to>
                    <xdr:col>8</xdr:col>
                    <xdr:colOff>266700</xdr:colOff>
                    <xdr:row>64</xdr:row>
                    <xdr:rowOff>142875</xdr:rowOff>
                  </to>
                </anchor>
              </controlPr>
            </control>
          </mc:Choice>
        </mc:AlternateContent>
        <mc:AlternateContent xmlns:mc="http://schemas.openxmlformats.org/markup-compatibility/2006">
          <mc:Choice Requires="x14">
            <control shapeId="38936" r:id="rId27" name="Check Box 24">
              <controlPr locked="0" defaultSize="0" autoFill="0" autoLine="0" autoPict="0">
                <anchor moveWithCells="1">
                  <from>
                    <xdr:col>8</xdr:col>
                    <xdr:colOff>190500</xdr:colOff>
                    <xdr:row>63</xdr:row>
                    <xdr:rowOff>152400</xdr:rowOff>
                  </from>
                  <to>
                    <xdr:col>9</xdr:col>
                    <xdr:colOff>228600</xdr:colOff>
                    <xdr:row>64</xdr:row>
                    <xdr:rowOff>142875</xdr:rowOff>
                  </to>
                </anchor>
              </controlPr>
            </control>
          </mc:Choice>
        </mc:AlternateContent>
        <mc:AlternateContent xmlns:mc="http://schemas.openxmlformats.org/markup-compatibility/2006">
          <mc:Choice Requires="x14">
            <control shapeId="38937" r:id="rId28" name="Check Box 25">
              <controlPr locked="0" defaultSize="0" autoFill="0" autoLine="0" autoPict="0">
                <anchor moveWithCells="1">
                  <from>
                    <xdr:col>6</xdr:col>
                    <xdr:colOff>352425</xdr:colOff>
                    <xdr:row>63</xdr:row>
                    <xdr:rowOff>152400</xdr:rowOff>
                  </from>
                  <to>
                    <xdr:col>7</xdr:col>
                    <xdr:colOff>295275</xdr:colOff>
                    <xdr:row>64</xdr:row>
                    <xdr:rowOff>142875</xdr:rowOff>
                  </to>
                </anchor>
              </controlPr>
            </control>
          </mc:Choice>
        </mc:AlternateContent>
        <mc:AlternateContent xmlns:mc="http://schemas.openxmlformats.org/markup-compatibility/2006">
          <mc:Choice Requires="x14">
            <control shapeId="38938" r:id="rId29" name="Check Box 26">
              <controlPr locked="0" defaultSize="0" autoFill="0" autoLine="0" autoPict="0">
                <anchor moveWithCells="1">
                  <from>
                    <xdr:col>7</xdr:col>
                    <xdr:colOff>409575</xdr:colOff>
                    <xdr:row>70</xdr:row>
                    <xdr:rowOff>76200</xdr:rowOff>
                  </from>
                  <to>
                    <xdr:col>8</xdr:col>
                    <xdr:colOff>266700</xdr:colOff>
                    <xdr:row>71</xdr:row>
                    <xdr:rowOff>66675</xdr:rowOff>
                  </to>
                </anchor>
              </controlPr>
            </control>
          </mc:Choice>
        </mc:AlternateContent>
        <mc:AlternateContent xmlns:mc="http://schemas.openxmlformats.org/markup-compatibility/2006">
          <mc:Choice Requires="x14">
            <control shapeId="38939" r:id="rId30" name="Check Box 27">
              <controlPr locked="0" defaultSize="0" autoFill="0" autoLine="0" autoPict="0">
                <anchor moveWithCells="1">
                  <from>
                    <xdr:col>8</xdr:col>
                    <xdr:colOff>190500</xdr:colOff>
                    <xdr:row>70</xdr:row>
                    <xdr:rowOff>76200</xdr:rowOff>
                  </from>
                  <to>
                    <xdr:col>9</xdr:col>
                    <xdr:colOff>228600</xdr:colOff>
                    <xdr:row>71</xdr:row>
                    <xdr:rowOff>66675</xdr:rowOff>
                  </to>
                </anchor>
              </controlPr>
            </control>
          </mc:Choice>
        </mc:AlternateContent>
        <mc:AlternateContent xmlns:mc="http://schemas.openxmlformats.org/markup-compatibility/2006">
          <mc:Choice Requires="x14">
            <control shapeId="38940" r:id="rId31" name="Check Box 28">
              <controlPr locked="0" defaultSize="0" autoFill="0" autoLine="0" autoPict="0">
                <anchor moveWithCells="1">
                  <from>
                    <xdr:col>6</xdr:col>
                    <xdr:colOff>352425</xdr:colOff>
                    <xdr:row>70</xdr:row>
                    <xdr:rowOff>76200</xdr:rowOff>
                  </from>
                  <to>
                    <xdr:col>7</xdr:col>
                    <xdr:colOff>295275</xdr:colOff>
                    <xdr:row>71</xdr:row>
                    <xdr:rowOff>66675</xdr:rowOff>
                  </to>
                </anchor>
              </controlPr>
            </control>
          </mc:Choice>
        </mc:AlternateContent>
        <mc:AlternateContent xmlns:mc="http://schemas.openxmlformats.org/markup-compatibility/2006">
          <mc:Choice Requires="x14">
            <control shapeId="38941" r:id="rId32" name="Check Box 29">
              <controlPr locked="0" defaultSize="0" autoFill="0" autoLine="0" autoPict="0">
                <anchor moveWithCells="1">
                  <from>
                    <xdr:col>7</xdr:col>
                    <xdr:colOff>409575</xdr:colOff>
                    <xdr:row>79</xdr:row>
                    <xdr:rowOff>9525</xdr:rowOff>
                  </from>
                  <to>
                    <xdr:col>8</xdr:col>
                    <xdr:colOff>266700</xdr:colOff>
                    <xdr:row>80</xdr:row>
                    <xdr:rowOff>0</xdr:rowOff>
                  </to>
                </anchor>
              </controlPr>
            </control>
          </mc:Choice>
        </mc:AlternateContent>
        <mc:AlternateContent xmlns:mc="http://schemas.openxmlformats.org/markup-compatibility/2006">
          <mc:Choice Requires="x14">
            <control shapeId="38942" r:id="rId33" name="Check Box 30">
              <controlPr locked="0" defaultSize="0" autoFill="0" autoLine="0" autoPict="0">
                <anchor moveWithCells="1">
                  <from>
                    <xdr:col>8</xdr:col>
                    <xdr:colOff>190500</xdr:colOff>
                    <xdr:row>79</xdr:row>
                    <xdr:rowOff>9525</xdr:rowOff>
                  </from>
                  <to>
                    <xdr:col>9</xdr:col>
                    <xdr:colOff>228600</xdr:colOff>
                    <xdr:row>80</xdr:row>
                    <xdr:rowOff>0</xdr:rowOff>
                  </to>
                </anchor>
              </controlPr>
            </control>
          </mc:Choice>
        </mc:AlternateContent>
        <mc:AlternateContent xmlns:mc="http://schemas.openxmlformats.org/markup-compatibility/2006">
          <mc:Choice Requires="x14">
            <control shapeId="38943" r:id="rId34" name="Check Box 31">
              <controlPr locked="0" defaultSize="0" autoFill="0" autoLine="0" autoPict="0">
                <anchor moveWithCells="1">
                  <from>
                    <xdr:col>7</xdr:col>
                    <xdr:colOff>409575</xdr:colOff>
                    <xdr:row>83</xdr:row>
                    <xdr:rowOff>133350</xdr:rowOff>
                  </from>
                  <to>
                    <xdr:col>8</xdr:col>
                    <xdr:colOff>266700</xdr:colOff>
                    <xdr:row>84</xdr:row>
                    <xdr:rowOff>123825</xdr:rowOff>
                  </to>
                </anchor>
              </controlPr>
            </control>
          </mc:Choice>
        </mc:AlternateContent>
        <mc:AlternateContent xmlns:mc="http://schemas.openxmlformats.org/markup-compatibility/2006">
          <mc:Choice Requires="x14">
            <control shapeId="38944" r:id="rId35" name="Check Box 32">
              <controlPr locked="0" defaultSize="0" autoFill="0" autoLine="0" autoPict="0">
                <anchor moveWithCells="1">
                  <from>
                    <xdr:col>8</xdr:col>
                    <xdr:colOff>190500</xdr:colOff>
                    <xdr:row>83</xdr:row>
                    <xdr:rowOff>133350</xdr:rowOff>
                  </from>
                  <to>
                    <xdr:col>9</xdr:col>
                    <xdr:colOff>228600</xdr:colOff>
                    <xdr:row>84</xdr:row>
                    <xdr:rowOff>123825</xdr:rowOff>
                  </to>
                </anchor>
              </controlPr>
            </control>
          </mc:Choice>
        </mc:AlternateContent>
        <mc:AlternateContent xmlns:mc="http://schemas.openxmlformats.org/markup-compatibility/2006">
          <mc:Choice Requires="x14">
            <control shapeId="38945" r:id="rId36" name="Check Box 33">
              <controlPr locked="0" defaultSize="0" autoFill="0" autoLine="0" autoPict="0">
                <anchor moveWithCells="1">
                  <from>
                    <xdr:col>7</xdr:col>
                    <xdr:colOff>409575</xdr:colOff>
                    <xdr:row>97</xdr:row>
                    <xdr:rowOff>152400</xdr:rowOff>
                  </from>
                  <to>
                    <xdr:col>8</xdr:col>
                    <xdr:colOff>266700</xdr:colOff>
                    <xdr:row>98</xdr:row>
                    <xdr:rowOff>142875</xdr:rowOff>
                  </to>
                </anchor>
              </controlPr>
            </control>
          </mc:Choice>
        </mc:AlternateContent>
        <mc:AlternateContent xmlns:mc="http://schemas.openxmlformats.org/markup-compatibility/2006">
          <mc:Choice Requires="x14">
            <control shapeId="38946" r:id="rId37" name="Check Box 34">
              <controlPr locked="0" defaultSize="0" autoFill="0" autoLine="0" autoPict="0">
                <anchor moveWithCells="1">
                  <from>
                    <xdr:col>8</xdr:col>
                    <xdr:colOff>190500</xdr:colOff>
                    <xdr:row>97</xdr:row>
                    <xdr:rowOff>152400</xdr:rowOff>
                  </from>
                  <to>
                    <xdr:col>9</xdr:col>
                    <xdr:colOff>228600</xdr:colOff>
                    <xdr:row>98</xdr:row>
                    <xdr:rowOff>142875</xdr:rowOff>
                  </to>
                </anchor>
              </controlPr>
            </control>
          </mc:Choice>
        </mc:AlternateContent>
        <mc:AlternateContent xmlns:mc="http://schemas.openxmlformats.org/markup-compatibility/2006">
          <mc:Choice Requires="x14">
            <control shapeId="38947" r:id="rId38" name="Check Box 35">
              <controlPr locked="0" defaultSize="0" autoFill="0" autoLine="0" autoPict="0">
                <anchor moveWithCells="1">
                  <from>
                    <xdr:col>7</xdr:col>
                    <xdr:colOff>409575</xdr:colOff>
                    <xdr:row>100</xdr:row>
                    <xdr:rowOff>85725</xdr:rowOff>
                  </from>
                  <to>
                    <xdr:col>8</xdr:col>
                    <xdr:colOff>266700</xdr:colOff>
                    <xdr:row>101</xdr:row>
                    <xdr:rowOff>76200</xdr:rowOff>
                  </to>
                </anchor>
              </controlPr>
            </control>
          </mc:Choice>
        </mc:AlternateContent>
        <mc:AlternateContent xmlns:mc="http://schemas.openxmlformats.org/markup-compatibility/2006">
          <mc:Choice Requires="x14">
            <control shapeId="38948" r:id="rId39" name="Check Box 36">
              <controlPr locked="0" defaultSize="0" autoFill="0" autoLine="0" autoPict="0">
                <anchor moveWithCells="1">
                  <from>
                    <xdr:col>8</xdr:col>
                    <xdr:colOff>190500</xdr:colOff>
                    <xdr:row>100</xdr:row>
                    <xdr:rowOff>85725</xdr:rowOff>
                  </from>
                  <to>
                    <xdr:col>9</xdr:col>
                    <xdr:colOff>228600</xdr:colOff>
                    <xdr:row>101</xdr:row>
                    <xdr:rowOff>76200</xdr:rowOff>
                  </to>
                </anchor>
              </controlPr>
            </control>
          </mc:Choice>
        </mc:AlternateContent>
        <mc:AlternateContent xmlns:mc="http://schemas.openxmlformats.org/markup-compatibility/2006">
          <mc:Choice Requires="x14">
            <control shapeId="38949" r:id="rId40" name="Check Box 37">
              <controlPr locked="0" defaultSize="0" autoFill="0" autoLine="0" autoPict="0">
                <anchor moveWithCells="1">
                  <from>
                    <xdr:col>7</xdr:col>
                    <xdr:colOff>409575</xdr:colOff>
                    <xdr:row>103</xdr:row>
                    <xdr:rowOff>57150</xdr:rowOff>
                  </from>
                  <to>
                    <xdr:col>8</xdr:col>
                    <xdr:colOff>266700</xdr:colOff>
                    <xdr:row>104</xdr:row>
                    <xdr:rowOff>9525</xdr:rowOff>
                  </to>
                </anchor>
              </controlPr>
            </control>
          </mc:Choice>
        </mc:AlternateContent>
        <mc:AlternateContent xmlns:mc="http://schemas.openxmlformats.org/markup-compatibility/2006">
          <mc:Choice Requires="x14">
            <control shapeId="38950" r:id="rId41" name="Check Box 38">
              <controlPr locked="0" defaultSize="0" autoFill="0" autoLine="0" autoPict="0">
                <anchor moveWithCells="1">
                  <from>
                    <xdr:col>8</xdr:col>
                    <xdr:colOff>190500</xdr:colOff>
                    <xdr:row>103</xdr:row>
                    <xdr:rowOff>57150</xdr:rowOff>
                  </from>
                  <to>
                    <xdr:col>9</xdr:col>
                    <xdr:colOff>228600</xdr:colOff>
                    <xdr:row>104</xdr:row>
                    <xdr:rowOff>9525</xdr:rowOff>
                  </to>
                </anchor>
              </controlPr>
            </control>
          </mc:Choice>
        </mc:AlternateContent>
        <mc:AlternateContent xmlns:mc="http://schemas.openxmlformats.org/markup-compatibility/2006">
          <mc:Choice Requires="x14">
            <control shapeId="38951" r:id="rId42" name="Check Box 39">
              <controlPr locked="0" defaultSize="0" autoFill="0" autoLine="0" autoPict="0">
                <anchor moveWithCells="1">
                  <from>
                    <xdr:col>7</xdr:col>
                    <xdr:colOff>409575</xdr:colOff>
                    <xdr:row>109</xdr:row>
                    <xdr:rowOff>19050</xdr:rowOff>
                  </from>
                  <to>
                    <xdr:col>8</xdr:col>
                    <xdr:colOff>266700</xdr:colOff>
                    <xdr:row>110</xdr:row>
                    <xdr:rowOff>9525</xdr:rowOff>
                  </to>
                </anchor>
              </controlPr>
            </control>
          </mc:Choice>
        </mc:AlternateContent>
        <mc:AlternateContent xmlns:mc="http://schemas.openxmlformats.org/markup-compatibility/2006">
          <mc:Choice Requires="x14">
            <control shapeId="38952" r:id="rId43" name="Check Box 40">
              <controlPr locked="0" defaultSize="0" autoFill="0" autoLine="0" autoPict="0">
                <anchor moveWithCells="1">
                  <from>
                    <xdr:col>8</xdr:col>
                    <xdr:colOff>190500</xdr:colOff>
                    <xdr:row>109</xdr:row>
                    <xdr:rowOff>19050</xdr:rowOff>
                  </from>
                  <to>
                    <xdr:col>9</xdr:col>
                    <xdr:colOff>228600</xdr:colOff>
                    <xdr:row>110</xdr:row>
                    <xdr:rowOff>9525</xdr:rowOff>
                  </to>
                </anchor>
              </controlPr>
            </control>
          </mc:Choice>
        </mc:AlternateContent>
        <mc:AlternateContent xmlns:mc="http://schemas.openxmlformats.org/markup-compatibility/2006">
          <mc:Choice Requires="x14">
            <control shapeId="38953" r:id="rId44" name="Check Box 41">
              <controlPr locked="0" defaultSize="0" autoFill="0" autoLine="0" autoPict="0">
                <anchor moveWithCells="1">
                  <from>
                    <xdr:col>6</xdr:col>
                    <xdr:colOff>352425</xdr:colOff>
                    <xdr:row>109</xdr:row>
                    <xdr:rowOff>19050</xdr:rowOff>
                  </from>
                  <to>
                    <xdr:col>7</xdr:col>
                    <xdr:colOff>295275</xdr:colOff>
                    <xdr:row>110</xdr:row>
                    <xdr:rowOff>9525</xdr:rowOff>
                  </to>
                </anchor>
              </controlPr>
            </control>
          </mc:Choice>
        </mc:AlternateContent>
        <mc:AlternateContent xmlns:mc="http://schemas.openxmlformats.org/markup-compatibility/2006">
          <mc:Choice Requires="x14">
            <control shapeId="38954" r:id="rId45" name="Check Box 42">
              <controlPr locked="0" defaultSize="0" autoFill="0" autoLine="0" autoPict="0">
                <anchor moveWithCells="1">
                  <from>
                    <xdr:col>7</xdr:col>
                    <xdr:colOff>409575</xdr:colOff>
                    <xdr:row>118</xdr:row>
                    <xdr:rowOff>47625</xdr:rowOff>
                  </from>
                  <to>
                    <xdr:col>8</xdr:col>
                    <xdr:colOff>266700</xdr:colOff>
                    <xdr:row>119</xdr:row>
                    <xdr:rowOff>38100</xdr:rowOff>
                  </to>
                </anchor>
              </controlPr>
            </control>
          </mc:Choice>
        </mc:AlternateContent>
        <mc:AlternateContent xmlns:mc="http://schemas.openxmlformats.org/markup-compatibility/2006">
          <mc:Choice Requires="x14">
            <control shapeId="38955" r:id="rId46" name="Check Box 43">
              <controlPr locked="0" defaultSize="0" autoFill="0" autoLine="0" autoPict="0">
                <anchor moveWithCells="1">
                  <from>
                    <xdr:col>8</xdr:col>
                    <xdr:colOff>190500</xdr:colOff>
                    <xdr:row>118</xdr:row>
                    <xdr:rowOff>47625</xdr:rowOff>
                  </from>
                  <to>
                    <xdr:col>9</xdr:col>
                    <xdr:colOff>228600</xdr:colOff>
                    <xdr:row>119</xdr:row>
                    <xdr:rowOff>38100</xdr:rowOff>
                  </to>
                </anchor>
              </controlPr>
            </control>
          </mc:Choice>
        </mc:AlternateContent>
        <mc:AlternateContent xmlns:mc="http://schemas.openxmlformats.org/markup-compatibility/2006">
          <mc:Choice Requires="x14">
            <control shapeId="38956" r:id="rId47" name="Check Box 44">
              <controlPr locked="0" defaultSize="0" autoFill="0" autoLine="0" autoPict="0">
                <anchor moveWithCells="1">
                  <from>
                    <xdr:col>7</xdr:col>
                    <xdr:colOff>409575</xdr:colOff>
                    <xdr:row>88</xdr:row>
                    <xdr:rowOff>76200</xdr:rowOff>
                  </from>
                  <to>
                    <xdr:col>8</xdr:col>
                    <xdr:colOff>266700</xdr:colOff>
                    <xdr:row>89</xdr:row>
                    <xdr:rowOff>28575</xdr:rowOff>
                  </to>
                </anchor>
              </controlPr>
            </control>
          </mc:Choice>
        </mc:AlternateContent>
        <mc:AlternateContent xmlns:mc="http://schemas.openxmlformats.org/markup-compatibility/2006">
          <mc:Choice Requires="x14">
            <control shapeId="38957" r:id="rId48" name="Check Box 45">
              <controlPr locked="0" defaultSize="0" autoFill="0" autoLine="0" autoPict="0">
                <anchor moveWithCells="1">
                  <from>
                    <xdr:col>8</xdr:col>
                    <xdr:colOff>190500</xdr:colOff>
                    <xdr:row>88</xdr:row>
                    <xdr:rowOff>76200</xdr:rowOff>
                  </from>
                  <to>
                    <xdr:col>9</xdr:col>
                    <xdr:colOff>228600</xdr:colOff>
                    <xdr:row>89</xdr:row>
                    <xdr:rowOff>28575</xdr:rowOff>
                  </to>
                </anchor>
              </controlPr>
            </control>
          </mc:Choice>
        </mc:AlternateContent>
        <mc:AlternateContent xmlns:mc="http://schemas.openxmlformats.org/markup-compatibility/2006">
          <mc:Choice Requires="x14">
            <control shapeId="38958" r:id="rId49" name="Check Box 46">
              <controlPr locked="0" defaultSize="0" autoFill="0" autoLine="0" autoPict="0">
                <anchor moveWithCells="1">
                  <from>
                    <xdr:col>7</xdr:col>
                    <xdr:colOff>409575</xdr:colOff>
                    <xdr:row>93</xdr:row>
                    <xdr:rowOff>38100</xdr:rowOff>
                  </from>
                  <to>
                    <xdr:col>8</xdr:col>
                    <xdr:colOff>266700</xdr:colOff>
                    <xdr:row>93</xdr:row>
                    <xdr:rowOff>190500</xdr:rowOff>
                  </to>
                </anchor>
              </controlPr>
            </control>
          </mc:Choice>
        </mc:AlternateContent>
        <mc:AlternateContent xmlns:mc="http://schemas.openxmlformats.org/markup-compatibility/2006">
          <mc:Choice Requires="x14">
            <control shapeId="38959" r:id="rId50" name="Check Box 47">
              <controlPr locked="0" defaultSize="0" autoFill="0" autoLine="0" autoPict="0">
                <anchor moveWithCells="1">
                  <from>
                    <xdr:col>8</xdr:col>
                    <xdr:colOff>190500</xdr:colOff>
                    <xdr:row>93</xdr:row>
                    <xdr:rowOff>38100</xdr:rowOff>
                  </from>
                  <to>
                    <xdr:col>9</xdr:col>
                    <xdr:colOff>228600</xdr:colOff>
                    <xdr:row>93</xdr:row>
                    <xdr:rowOff>190500</xdr:rowOff>
                  </to>
                </anchor>
              </controlPr>
            </control>
          </mc:Choice>
        </mc:AlternateContent>
        <mc:AlternateContent xmlns:mc="http://schemas.openxmlformats.org/markup-compatibility/2006">
          <mc:Choice Requires="x14">
            <control shapeId="38960" r:id="rId51" name="Check Box 48">
              <controlPr locked="0" defaultSize="0" autoFill="0" autoLine="0" autoPict="0">
                <anchor moveWithCells="1">
                  <from>
                    <xdr:col>7</xdr:col>
                    <xdr:colOff>409575</xdr:colOff>
                    <xdr:row>121</xdr:row>
                    <xdr:rowOff>19050</xdr:rowOff>
                  </from>
                  <to>
                    <xdr:col>8</xdr:col>
                    <xdr:colOff>266700</xdr:colOff>
                    <xdr:row>122</xdr:row>
                    <xdr:rowOff>9525</xdr:rowOff>
                  </to>
                </anchor>
              </controlPr>
            </control>
          </mc:Choice>
        </mc:AlternateContent>
        <mc:AlternateContent xmlns:mc="http://schemas.openxmlformats.org/markup-compatibility/2006">
          <mc:Choice Requires="x14">
            <control shapeId="38961" r:id="rId52" name="Check Box 49">
              <controlPr locked="0" defaultSize="0" autoFill="0" autoLine="0" autoPict="0">
                <anchor moveWithCells="1">
                  <from>
                    <xdr:col>8</xdr:col>
                    <xdr:colOff>190500</xdr:colOff>
                    <xdr:row>121</xdr:row>
                    <xdr:rowOff>19050</xdr:rowOff>
                  </from>
                  <to>
                    <xdr:col>9</xdr:col>
                    <xdr:colOff>228600</xdr:colOff>
                    <xdr:row>122</xdr:row>
                    <xdr:rowOff>9525</xdr:rowOff>
                  </to>
                </anchor>
              </controlPr>
            </control>
          </mc:Choice>
        </mc:AlternateContent>
        <mc:AlternateContent xmlns:mc="http://schemas.openxmlformats.org/markup-compatibility/2006">
          <mc:Choice Requires="x14">
            <control shapeId="38962" r:id="rId53" name="Check Box 50">
              <controlPr locked="0" defaultSize="0" autoFill="0" autoLine="0" autoPict="0">
                <anchor moveWithCells="1">
                  <from>
                    <xdr:col>7</xdr:col>
                    <xdr:colOff>409575</xdr:colOff>
                    <xdr:row>123</xdr:row>
                    <xdr:rowOff>0</xdr:rowOff>
                  </from>
                  <to>
                    <xdr:col>8</xdr:col>
                    <xdr:colOff>266700</xdr:colOff>
                    <xdr:row>123</xdr:row>
                    <xdr:rowOff>152400</xdr:rowOff>
                  </to>
                </anchor>
              </controlPr>
            </control>
          </mc:Choice>
        </mc:AlternateContent>
        <mc:AlternateContent xmlns:mc="http://schemas.openxmlformats.org/markup-compatibility/2006">
          <mc:Choice Requires="x14">
            <control shapeId="38963" r:id="rId54" name="Check Box 51">
              <controlPr locked="0" defaultSize="0" autoFill="0" autoLine="0" autoPict="0">
                <anchor moveWithCells="1">
                  <from>
                    <xdr:col>8</xdr:col>
                    <xdr:colOff>190500</xdr:colOff>
                    <xdr:row>123</xdr:row>
                    <xdr:rowOff>0</xdr:rowOff>
                  </from>
                  <to>
                    <xdr:col>9</xdr:col>
                    <xdr:colOff>228600</xdr:colOff>
                    <xdr:row>123</xdr:row>
                    <xdr:rowOff>152400</xdr:rowOff>
                  </to>
                </anchor>
              </controlPr>
            </control>
          </mc:Choice>
        </mc:AlternateContent>
        <mc:AlternateContent xmlns:mc="http://schemas.openxmlformats.org/markup-compatibility/2006">
          <mc:Choice Requires="x14">
            <control shapeId="38964" r:id="rId55" name="Check Box 52">
              <controlPr locked="0" defaultSize="0" autoFill="0" autoLine="0" autoPict="0">
                <anchor moveWithCells="1">
                  <from>
                    <xdr:col>7</xdr:col>
                    <xdr:colOff>409575</xdr:colOff>
                    <xdr:row>130</xdr:row>
                    <xdr:rowOff>57150</xdr:rowOff>
                  </from>
                  <to>
                    <xdr:col>8</xdr:col>
                    <xdr:colOff>266700</xdr:colOff>
                    <xdr:row>131</xdr:row>
                    <xdr:rowOff>47625</xdr:rowOff>
                  </to>
                </anchor>
              </controlPr>
            </control>
          </mc:Choice>
        </mc:AlternateContent>
        <mc:AlternateContent xmlns:mc="http://schemas.openxmlformats.org/markup-compatibility/2006">
          <mc:Choice Requires="x14">
            <control shapeId="38965" r:id="rId56" name="Check Box 53">
              <controlPr locked="0" defaultSize="0" autoFill="0" autoLine="0" autoPict="0">
                <anchor moveWithCells="1">
                  <from>
                    <xdr:col>8</xdr:col>
                    <xdr:colOff>190500</xdr:colOff>
                    <xdr:row>130</xdr:row>
                    <xdr:rowOff>57150</xdr:rowOff>
                  </from>
                  <to>
                    <xdr:col>9</xdr:col>
                    <xdr:colOff>228600</xdr:colOff>
                    <xdr:row>131</xdr:row>
                    <xdr:rowOff>47625</xdr:rowOff>
                  </to>
                </anchor>
              </controlPr>
            </control>
          </mc:Choice>
        </mc:AlternateContent>
        <mc:AlternateContent xmlns:mc="http://schemas.openxmlformats.org/markup-compatibility/2006">
          <mc:Choice Requires="x14">
            <control shapeId="38966" r:id="rId57" name="Check Box 54">
              <controlPr locked="0" defaultSize="0" autoFill="0" autoLine="0" autoPict="0">
                <anchor moveWithCells="1">
                  <from>
                    <xdr:col>6</xdr:col>
                    <xdr:colOff>352425</xdr:colOff>
                    <xdr:row>130</xdr:row>
                    <xdr:rowOff>57150</xdr:rowOff>
                  </from>
                  <to>
                    <xdr:col>7</xdr:col>
                    <xdr:colOff>295275</xdr:colOff>
                    <xdr:row>131</xdr:row>
                    <xdr:rowOff>47625</xdr:rowOff>
                  </to>
                </anchor>
              </controlPr>
            </control>
          </mc:Choice>
        </mc:AlternateContent>
        <mc:AlternateContent xmlns:mc="http://schemas.openxmlformats.org/markup-compatibility/2006">
          <mc:Choice Requires="x14">
            <control shapeId="38967" r:id="rId58" name="Check Box 55">
              <controlPr locked="0" defaultSize="0" autoFill="0" autoLine="0" autoPict="0">
                <anchor moveWithCells="1">
                  <from>
                    <xdr:col>7</xdr:col>
                    <xdr:colOff>409575</xdr:colOff>
                    <xdr:row>134</xdr:row>
                    <xdr:rowOff>38100</xdr:rowOff>
                  </from>
                  <to>
                    <xdr:col>8</xdr:col>
                    <xdr:colOff>266700</xdr:colOff>
                    <xdr:row>135</xdr:row>
                    <xdr:rowOff>28575</xdr:rowOff>
                  </to>
                </anchor>
              </controlPr>
            </control>
          </mc:Choice>
        </mc:AlternateContent>
        <mc:AlternateContent xmlns:mc="http://schemas.openxmlformats.org/markup-compatibility/2006">
          <mc:Choice Requires="x14">
            <control shapeId="38968" r:id="rId59" name="Check Box 56">
              <controlPr locked="0" defaultSize="0" autoFill="0" autoLine="0" autoPict="0">
                <anchor moveWithCells="1">
                  <from>
                    <xdr:col>8</xdr:col>
                    <xdr:colOff>190500</xdr:colOff>
                    <xdr:row>134</xdr:row>
                    <xdr:rowOff>38100</xdr:rowOff>
                  </from>
                  <to>
                    <xdr:col>9</xdr:col>
                    <xdr:colOff>228600</xdr:colOff>
                    <xdr:row>135</xdr:row>
                    <xdr:rowOff>28575</xdr:rowOff>
                  </to>
                </anchor>
              </controlPr>
            </control>
          </mc:Choice>
        </mc:AlternateContent>
        <mc:AlternateContent xmlns:mc="http://schemas.openxmlformats.org/markup-compatibility/2006">
          <mc:Choice Requires="x14">
            <control shapeId="38969" r:id="rId60" name="Check Box 57">
              <controlPr locked="0" defaultSize="0" autoFill="0" autoLine="0" autoPict="0">
                <anchor moveWithCells="1">
                  <from>
                    <xdr:col>7</xdr:col>
                    <xdr:colOff>409575</xdr:colOff>
                    <xdr:row>141</xdr:row>
                    <xdr:rowOff>104775</xdr:rowOff>
                  </from>
                  <to>
                    <xdr:col>8</xdr:col>
                    <xdr:colOff>266700</xdr:colOff>
                    <xdr:row>142</xdr:row>
                    <xdr:rowOff>95250</xdr:rowOff>
                  </to>
                </anchor>
              </controlPr>
            </control>
          </mc:Choice>
        </mc:AlternateContent>
        <mc:AlternateContent xmlns:mc="http://schemas.openxmlformats.org/markup-compatibility/2006">
          <mc:Choice Requires="x14">
            <control shapeId="38970" r:id="rId61" name="Check Box 58">
              <controlPr locked="0" defaultSize="0" autoFill="0" autoLine="0" autoPict="0">
                <anchor moveWithCells="1">
                  <from>
                    <xdr:col>8</xdr:col>
                    <xdr:colOff>190500</xdr:colOff>
                    <xdr:row>141</xdr:row>
                    <xdr:rowOff>104775</xdr:rowOff>
                  </from>
                  <to>
                    <xdr:col>9</xdr:col>
                    <xdr:colOff>228600</xdr:colOff>
                    <xdr:row>142</xdr:row>
                    <xdr:rowOff>95250</xdr:rowOff>
                  </to>
                </anchor>
              </controlPr>
            </control>
          </mc:Choice>
        </mc:AlternateContent>
        <mc:AlternateContent xmlns:mc="http://schemas.openxmlformats.org/markup-compatibility/2006">
          <mc:Choice Requires="x14">
            <control shapeId="38971" r:id="rId62" name="Check Box 59">
              <controlPr locked="0" defaultSize="0" autoFill="0" autoLine="0" autoPict="0">
                <anchor moveWithCells="1">
                  <from>
                    <xdr:col>7</xdr:col>
                    <xdr:colOff>409575</xdr:colOff>
                    <xdr:row>145</xdr:row>
                    <xdr:rowOff>66675</xdr:rowOff>
                  </from>
                  <to>
                    <xdr:col>8</xdr:col>
                    <xdr:colOff>266700</xdr:colOff>
                    <xdr:row>146</xdr:row>
                    <xdr:rowOff>57150</xdr:rowOff>
                  </to>
                </anchor>
              </controlPr>
            </control>
          </mc:Choice>
        </mc:AlternateContent>
        <mc:AlternateContent xmlns:mc="http://schemas.openxmlformats.org/markup-compatibility/2006">
          <mc:Choice Requires="x14">
            <control shapeId="38972" r:id="rId63" name="Check Box 60">
              <controlPr locked="0" defaultSize="0" autoFill="0" autoLine="0" autoPict="0">
                <anchor moveWithCells="1">
                  <from>
                    <xdr:col>8</xdr:col>
                    <xdr:colOff>190500</xdr:colOff>
                    <xdr:row>145</xdr:row>
                    <xdr:rowOff>66675</xdr:rowOff>
                  </from>
                  <to>
                    <xdr:col>9</xdr:col>
                    <xdr:colOff>228600</xdr:colOff>
                    <xdr:row>146</xdr:row>
                    <xdr:rowOff>57150</xdr:rowOff>
                  </to>
                </anchor>
              </controlPr>
            </control>
          </mc:Choice>
        </mc:AlternateContent>
        <mc:AlternateContent xmlns:mc="http://schemas.openxmlformats.org/markup-compatibility/2006">
          <mc:Choice Requires="x14">
            <control shapeId="38973" r:id="rId64" name="Check Box 61">
              <controlPr locked="0" defaultSize="0" autoFill="0" autoLine="0" autoPict="0">
                <anchor moveWithCells="1">
                  <from>
                    <xdr:col>7</xdr:col>
                    <xdr:colOff>409575</xdr:colOff>
                    <xdr:row>151</xdr:row>
                    <xdr:rowOff>9525</xdr:rowOff>
                  </from>
                  <to>
                    <xdr:col>8</xdr:col>
                    <xdr:colOff>266700</xdr:colOff>
                    <xdr:row>152</xdr:row>
                    <xdr:rowOff>0</xdr:rowOff>
                  </to>
                </anchor>
              </controlPr>
            </control>
          </mc:Choice>
        </mc:AlternateContent>
        <mc:AlternateContent xmlns:mc="http://schemas.openxmlformats.org/markup-compatibility/2006">
          <mc:Choice Requires="x14">
            <control shapeId="38974" r:id="rId65" name="Check Box 62">
              <controlPr locked="0" defaultSize="0" autoFill="0" autoLine="0" autoPict="0">
                <anchor moveWithCells="1">
                  <from>
                    <xdr:col>8</xdr:col>
                    <xdr:colOff>190500</xdr:colOff>
                    <xdr:row>151</xdr:row>
                    <xdr:rowOff>9525</xdr:rowOff>
                  </from>
                  <to>
                    <xdr:col>9</xdr:col>
                    <xdr:colOff>228600</xdr:colOff>
                    <xdr:row>152</xdr:row>
                    <xdr:rowOff>0</xdr:rowOff>
                  </to>
                </anchor>
              </controlPr>
            </control>
          </mc:Choice>
        </mc:AlternateContent>
        <mc:AlternateContent xmlns:mc="http://schemas.openxmlformats.org/markup-compatibility/2006">
          <mc:Choice Requires="x14">
            <control shapeId="38975" r:id="rId66" name="Check Box 63">
              <controlPr locked="0" defaultSize="0" autoFill="0" autoLine="0" autoPict="0">
                <anchor moveWithCells="1">
                  <from>
                    <xdr:col>7</xdr:col>
                    <xdr:colOff>409575</xdr:colOff>
                    <xdr:row>153</xdr:row>
                    <xdr:rowOff>161925</xdr:rowOff>
                  </from>
                  <to>
                    <xdr:col>8</xdr:col>
                    <xdr:colOff>266700</xdr:colOff>
                    <xdr:row>154</xdr:row>
                    <xdr:rowOff>152400</xdr:rowOff>
                  </to>
                </anchor>
              </controlPr>
            </control>
          </mc:Choice>
        </mc:AlternateContent>
        <mc:AlternateContent xmlns:mc="http://schemas.openxmlformats.org/markup-compatibility/2006">
          <mc:Choice Requires="x14">
            <control shapeId="38976" r:id="rId67" name="Check Box 64">
              <controlPr locked="0" defaultSize="0" autoFill="0" autoLine="0" autoPict="0">
                <anchor moveWithCells="1">
                  <from>
                    <xdr:col>8</xdr:col>
                    <xdr:colOff>190500</xdr:colOff>
                    <xdr:row>153</xdr:row>
                    <xdr:rowOff>161925</xdr:rowOff>
                  </from>
                  <to>
                    <xdr:col>9</xdr:col>
                    <xdr:colOff>228600</xdr:colOff>
                    <xdr:row>154</xdr:row>
                    <xdr:rowOff>152400</xdr:rowOff>
                  </to>
                </anchor>
              </controlPr>
            </control>
          </mc:Choice>
        </mc:AlternateContent>
        <mc:AlternateContent xmlns:mc="http://schemas.openxmlformats.org/markup-compatibility/2006">
          <mc:Choice Requires="x14">
            <control shapeId="38977" r:id="rId68" name="Check Box 65">
              <controlPr locked="0" defaultSize="0" autoFill="0" autoLine="0" autoPict="0">
                <anchor moveWithCells="1">
                  <from>
                    <xdr:col>7</xdr:col>
                    <xdr:colOff>409575</xdr:colOff>
                    <xdr:row>158</xdr:row>
                    <xdr:rowOff>133350</xdr:rowOff>
                  </from>
                  <to>
                    <xdr:col>8</xdr:col>
                    <xdr:colOff>266700</xdr:colOff>
                    <xdr:row>159</xdr:row>
                    <xdr:rowOff>123825</xdr:rowOff>
                  </to>
                </anchor>
              </controlPr>
            </control>
          </mc:Choice>
        </mc:AlternateContent>
        <mc:AlternateContent xmlns:mc="http://schemas.openxmlformats.org/markup-compatibility/2006">
          <mc:Choice Requires="x14">
            <control shapeId="38978" r:id="rId69" name="Check Box 66">
              <controlPr locked="0" defaultSize="0" autoFill="0" autoLine="0" autoPict="0">
                <anchor moveWithCells="1">
                  <from>
                    <xdr:col>8</xdr:col>
                    <xdr:colOff>190500</xdr:colOff>
                    <xdr:row>158</xdr:row>
                    <xdr:rowOff>133350</xdr:rowOff>
                  </from>
                  <to>
                    <xdr:col>9</xdr:col>
                    <xdr:colOff>228600</xdr:colOff>
                    <xdr:row>159</xdr:row>
                    <xdr:rowOff>123825</xdr:rowOff>
                  </to>
                </anchor>
              </controlPr>
            </control>
          </mc:Choice>
        </mc:AlternateContent>
        <mc:AlternateContent xmlns:mc="http://schemas.openxmlformats.org/markup-compatibility/2006">
          <mc:Choice Requires="x14">
            <control shapeId="38979" r:id="rId70" name="Check Box 67">
              <controlPr locked="0" defaultSize="0" autoFill="0" autoLine="0" autoPict="0">
                <anchor moveWithCells="1">
                  <from>
                    <xdr:col>7</xdr:col>
                    <xdr:colOff>409575</xdr:colOff>
                    <xdr:row>161</xdr:row>
                    <xdr:rowOff>123825</xdr:rowOff>
                  </from>
                  <to>
                    <xdr:col>8</xdr:col>
                    <xdr:colOff>266700</xdr:colOff>
                    <xdr:row>162</xdr:row>
                    <xdr:rowOff>104775</xdr:rowOff>
                  </to>
                </anchor>
              </controlPr>
            </control>
          </mc:Choice>
        </mc:AlternateContent>
        <mc:AlternateContent xmlns:mc="http://schemas.openxmlformats.org/markup-compatibility/2006">
          <mc:Choice Requires="x14">
            <control shapeId="38980" r:id="rId71" name="Check Box 68">
              <controlPr locked="0" defaultSize="0" autoFill="0" autoLine="0" autoPict="0">
                <anchor moveWithCells="1">
                  <from>
                    <xdr:col>8</xdr:col>
                    <xdr:colOff>190500</xdr:colOff>
                    <xdr:row>161</xdr:row>
                    <xdr:rowOff>123825</xdr:rowOff>
                  </from>
                  <to>
                    <xdr:col>9</xdr:col>
                    <xdr:colOff>228600</xdr:colOff>
                    <xdr:row>162</xdr:row>
                    <xdr:rowOff>104775</xdr:rowOff>
                  </to>
                </anchor>
              </controlPr>
            </control>
          </mc:Choice>
        </mc:AlternateContent>
        <mc:AlternateContent xmlns:mc="http://schemas.openxmlformats.org/markup-compatibility/2006">
          <mc:Choice Requires="x14">
            <control shapeId="38981" r:id="rId72" name="Check Box 69">
              <controlPr locked="0" defaultSize="0" autoFill="0" autoLine="0" autoPict="0">
                <anchor moveWithCells="1">
                  <from>
                    <xdr:col>6</xdr:col>
                    <xdr:colOff>352425</xdr:colOff>
                    <xdr:row>161</xdr:row>
                    <xdr:rowOff>123825</xdr:rowOff>
                  </from>
                  <to>
                    <xdr:col>7</xdr:col>
                    <xdr:colOff>295275</xdr:colOff>
                    <xdr:row>162</xdr:row>
                    <xdr:rowOff>104775</xdr:rowOff>
                  </to>
                </anchor>
              </controlPr>
            </control>
          </mc:Choice>
        </mc:AlternateContent>
        <mc:AlternateContent xmlns:mc="http://schemas.openxmlformats.org/markup-compatibility/2006">
          <mc:Choice Requires="x14">
            <control shapeId="38982" r:id="rId73" name="Check Box 70">
              <controlPr locked="0" defaultSize="0" autoFill="0" autoLine="0" autoPict="0">
                <anchor moveWithCells="1">
                  <from>
                    <xdr:col>7</xdr:col>
                    <xdr:colOff>409575</xdr:colOff>
                    <xdr:row>165</xdr:row>
                    <xdr:rowOff>66675</xdr:rowOff>
                  </from>
                  <to>
                    <xdr:col>8</xdr:col>
                    <xdr:colOff>266700</xdr:colOff>
                    <xdr:row>166</xdr:row>
                    <xdr:rowOff>57150</xdr:rowOff>
                  </to>
                </anchor>
              </controlPr>
            </control>
          </mc:Choice>
        </mc:AlternateContent>
        <mc:AlternateContent xmlns:mc="http://schemas.openxmlformats.org/markup-compatibility/2006">
          <mc:Choice Requires="x14">
            <control shapeId="38983" r:id="rId74" name="Check Box 71">
              <controlPr locked="0" defaultSize="0" autoFill="0" autoLine="0" autoPict="0">
                <anchor moveWithCells="1">
                  <from>
                    <xdr:col>8</xdr:col>
                    <xdr:colOff>190500</xdr:colOff>
                    <xdr:row>165</xdr:row>
                    <xdr:rowOff>66675</xdr:rowOff>
                  </from>
                  <to>
                    <xdr:col>9</xdr:col>
                    <xdr:colOff>228600</xdr:colOff>
                    <xdr:row>166</xdr:row>
                    <xdr:rowOff>57150</xdr:rowOff>
                  </to>
                </anchor>
              </controlPr>
            </control>
          </mc:Choice>
        </mc:AlternateContent>
        <mc:AlternateContent xmlns:mc="http://schemas.openxmlformats.org/markup-compatibility/2006">
          <mc:Choice Requires="x14">
            <control shapeId="38984" r:id="rId75" name="Check Box 72">
              <controlPr locked="0" defaultSize="0" autoFill="0" autoLine="0" autoPict="0">
                <anchor moveWithCells="1">
                  <from>
                    <xdr:col>7</xdr:col>
                    <xdr:colOff>409575</xdr:colOff>
                    <xdr:row>169</xdr:row>
                    <xdr:rowOff>19050</xdr:rowOff>
                  </from>
                  <to>
                    <xdr:col>8</xdr:col>
                    <xdr:colOff>266700</xdr:colOff>
                    <xdr:row>170</xdr:row>
                    <xdr:rowOff>9525</xdr:rowOff>
                  </to>
                </anchor>
              </controlPr>
            </control>
          </mc:Choice>
        </mc:AlternateContent>
        <mc:AlternateContent xmlns:mc="http://schemas.openxmlformats.org/markup-compatibility/2006">
          <mc:Choice Requires="x14">
            <control shapeId="38985" r:id="rId76" name="Check Box 73">
              <controlPr locked="0" defaultSize="0" autoFill="0" autoLine="0" autoPict="0">
                <anchor moveWithCells="1">
                  <from>
                    <xdr:col>8</xdr:col>
                    <xdr:colOff>190500</xdr:colOff>
                    <xdr:row>169</xdr:row>
                    <xdr:rowOff>19050</xdr:rowOff>
                  </from>
                  <to>
                    <xdr:col>9</xdr:col>
                    <xdr:colOff>228600</xdr:colOff>
                    <xdr:row>170</xdr:row>
                    <xdr:rowOff>9525</xdr:rowOff>
                  </to>
                </anchor>
              </controlPr>
            </control>
          </mc:Choice>
        </mc:AlternateContent>
        <mc:AlternateContent xmlns:mc="http://schemas.openxmlformats.org/markup-compatibility/2006">
          <mc:Choice Requires="x14">
            <control shapeId="38986" r:id="rId77" name="Check Box 74">
              <controlPr locked="0" defaultSize="0" autoFill="0" autoLine="0" autoPict="0">
                <anchor moveWithCells="1">
                  <from>
                    <xdr:col>7</xdr:col>
                    <xdr:colOff>409575</xdr:colOff>
                    <xdr:row>170</xdr:row>
                    <xdr:rowOff>171450</xdr:rowOff>
                  </from>
                  <to>
                    <xdr:col>8</xdr:col>
                    <xdr:colOff>266700</xdr:colOff>
                    <xdr:row>171</xdr:row>
                    <xdr:rowOff>123825</xdr:rowOff>
                  </to>
                </anchor>
              </controlPr>
            </control>
          </mc:Choice>
        </mc:AlternateContent>
        <mc:AlternateContent xmlns:mc="http://schemas.openxmlformats.org/markup-compatibility/2006">
          <mc:Choice Requires="x14">
            <control shapeId="38987" r:id="rId78" name="Check Box 75">
              <controlPr locked="0" defaultSize="0" autoFill="0" autoLine="0" autoPict="0">
                <anchor moveWithCells="1">
                  <from>
                    <xdr:col>8</xdr:col>
                    <xdr:colOff>190500</xdr:colOff>
                    <xdr:row>170</xdr:row>
                    <xdr:rowOff>171450</xdr:rowOff>
                  </from>
                  <to>
                    <xdr:col>9</xdr:col>
                    <xdr:colOff>228600</xdr:colOff>
                    <xdr:row>171</xdr:row>
                    <xdr:rowOff>123825</xdr:rowOff>
                  </to>
                </anchor>
              </controlPr>
            </control>
          </mc:Choice>
        </mc:AlternateContent>
        <mc:AlternateContent xmlns:mc="http://schemas.openxmlformats.org/markup-compatibility/2006">
          <mc:Choice Requires="x14">
            <control shapeId="38988" r:id="rId79" name="Check Box 76">
              <controlPr locked="0" defaultSize="0" autoFill="0" autoLine="0" autoPict="0">
                <anchor moveWithCells="1">
                  <from>
                    <xdr:col>7</xdr:col>
                    <xdr:colOff>409575</xdr:colOff>
                    <xdr:row>177</xdr:row>
                    <xdr:rowOff>104775</xdr:rowOff>
                  </from>
                  <to>
                    <xdr:col>8</xdr:col>
                    <xdr:colOff>266700</xdr:colOff>
                    <xdr:row>178</xdr:row>
                    <xdr:rowOff>95250</xdr:rowOff>
                  </to>
                </anchor>
              </controlPr>
            </control>
          </mc:Choice>
        </mc:AlternateContent>
        <mc:AlternateContent xmlns:mc="http://schemas.openxmlformats.org/markup-compatibility/2006">
          <mc:Choice Requires="x14">
            <control shapeId="38989" r:id="rId80" name="Check Box 77">
              <controlPr locked="0" defaultSize="0" autoFill="0" autoLine="0" autoPict="0">
                <anchor moveWithCells="1">
                  <from>
                    <xdr:col>8</xdr:col>
                    <xdr:colOff>190500</xdr:colOff>
                    <xdr:row>177</xdr:row>
                    <xdr:rowOff>104775</xdr:rowOff>
                  </from>
                  <to>
                    <xdr:col>9</xdr:col>
                    <xdr:colOff>238125</xdr:colOff>
                    <xdr:row>178</xdr:row>
                    <xdr:rowOff>95250</xdr:rowOff>
                  </to>
                </anchor>
              </controlPr>
            </control>
          </mc:Choice>
        </mc:AlternateContent>
        <mc:AlternateContent xmlns:mc="http://schemas.openxmlformats.org/markup-compatibility/2006">
          <mc:Choice Requires="x14">
            <control shapeId="38990" r:id="rId81" name="Check Box 78">
              <controlPr locked="0" defaultSize="0" autoFill="0" autoLine="0" autoPict="0">
                <anchor moveWithCells="1">
                  <from>
                    <xdr:col>6</xdr:col>
                    <xdr:colOff>352425</xdr:colOff>
                    <xdr:row>177</xdr:row>
                    <xdr:rowOff>104775</xdr:rowOff>
                  </from>
                  <to>
                    <xdr:col>7</xdr:col>
                    <xdr:colOff>304800</xdr:colOff>
                    <xdr:row>178</xdr:row>
                    <xdr:rowOff>95250</xdr:rowOff>
                  </to>
                </anchor>
              </controlPr>
            </control>
          </mc:Choice>
        </mc:AlternateContent>
        <mc:AlternateContent xmlns:mc="http://schemas.openxmlformats.org/markup-compatibility/2006">
          <mc:Choice Requires="x14">
            <control shapeId="38991" r:id="rId82" name="Check Box 79">
              <controlPr locked="0" defaultSize="0" autoFill="0" autoLine="0" autoPict="0">
                <anchor moveWithCells="1">
                  <from>
                    <xdr:col>7</xdr:col>
                    <xdr:colOff>409575</xdr:colOff>
                    <xdr:row>124</xdr:row>
                    <xdr:rowOff>142875</xdr:rowOff>
                  </from>
                  <to>
                    <xdr:col>8</xdr:col>
                    <xdr:colOff>266700</xdr:colOff>
                    <xdr:row>125</xdr:row>
                    <xdr:rowOff>104775</xdr:rowOff>
                  </to>
                </anchor>
              </controlPr>
            </control>
          </mc:Choice>
        </mc:AlternateContent>
        <mc:AlternateContent xmlns:mc="http://schemas.openxmlformats.org/markup-compatibility/2006">
          <mc:Choice Requires="x14">
            <control shapeId="38992" r:id="rId83" name="Check Box 80">
              <controlPr locked="0" defaultSize="0" autoFill="0" autoLine="0" autoPict="0">
                <anchor moveWithCells="1">
                  <from>
                    <xdr:col>8</xdr:col>
                    <xdr:colOff>190500</xdr:colOff>
                    <xdr:row>124</xdr:row>
                    <xdr:rowOff>142875</xdr:rowOff>
                  </from>
                  <to>
                    <xdr:col>9</xdr:col>
                    <xdr:colOff>228600</xdr:colOff>
                    <xdr:row>125</xdr:row>
                    <xdr:rowOff>104775</xdr:rowOff>
                  </to>
                </anchor>
              </controlPr>
            </control>
          </mc:Choice>
        </mc:AlternateContent>
        <mc:AlternateContent xmlns:mc="http://schemas.openxmlformats.org/markup-compatibility/2006">
          <mc:Choice Requires="x14">
            <control shapeId="38993" r:id="rId84" name="Check Box 81">
              <controlPr locked="0" defaultSize="0" autoFill="0" autoLine="0" autoPict="0">
                <anchor moveWithCells="1">
                  <from>
                    <xdr:col>7</xdr:col>
                    <xdr:colOff>409575</xdr:colOff>
                    <xdr:row>126</xdr:row>
                    <xdr:rowOff>95250</xdr:rowOff>
                  </from>
                  <to>
                    <xdr:col>8</xdr:col>
                    <xdr:colOff>266700</xdr:colOff>
                    <xdr:row>127</xdr:row>
                    <xdr:rowOff>85725</xdr:rowOff>
                  </to>
                </anchor>
              </controlPr>
            </control>
          </mc:Choice>
        </mc:AlternateContent>
        <mc:AlternateContent xmlns:mc="http://schemas.openxmlformats.org/markup-compatibility/2006">
          <mc:Choice Requires="x14">
            <control shapeId="38994" r:id="rId85" name="Check Box 82">
              <controlPr locked="0" defaultSize="0" autoFill="0" autoLine="0" autoPict="0">
                <anchor moveWithCells="1">
                  <from>
                    <xdr:col>8</xdr:col>
                    <xdr:colOff>190500</xdr:colOff>
                    <xdr:row>126</xdr:row>
                    <xdr:rowOff>95250</xdr:rowOff>
                  </from>
                  <to>
                    <xdr:col>9</xdr:col>
                    <xdr:colOff>228600</xdr:colOff>
                    <xdr:row>127</xdr:row>
                    <xdr:rowOff>85725</xdr:rowOff>
                  </to>
                </anchor>
              </controlPr>
            </control>
          </mc:Choice>
        </mc:AlternateContent>
        <mc:AlternateContent xmlns:mc="http://schemas.openxmlformats.org/markup-compatibility/2006">
          <mc:Choice Requires="x14">
            <control shapeId="38995" r:id="rId86" name="Check Box 83">
              <controlPr locked="0" defaultSize="0" autoFill="0" autoLine="0" autoPict="0">
                <anchor moveWithCells="1">
                  <from>
                    <xdr:col>7</xdr:col>
                    <xdr:colOff>409575</xdr:colOff>
                    <xdr:row>128</xdr:row>
                    <xdr:rowOff>76200</xdr:rowOff>
                  </from>
                  <to>
                    <xdr:col>8</xdr:col>
                    <xdr:colOff>266700</xdr:colOff>
                    <xdr:row>129</xdr:row>
                    <xdr:rowOff>66675</xdr:rowOff>
                  </to>
                </anchor>
              </controlPr>
            </control>
          </mc:Choice>
        </mc:AlternateContent>
        <mc:AlternateContent xmlns:mc="http://schemas.openxmlformats.org/markup-compatibility/2006">
          <mc:Choice Requires="x14">
            <control shapeId="38996" r:id="rId87" name="Check Box 84">
              <controlPr locked="0" defaultSize="0" autoFill="0" autoLine="0" autoPict="0">
                <anchor moveWithCells="1">
                  <from>
                    <xdr:col>8</xdr:col>
                    <xdr:colOff>190500</xdr:colOff>
                    <xdr:row>128</xdr:row>
                    <xdr:rowOff>76200</xdr:rowOff>
                  </from>
                  <to>
                    <xdr:col>9</xdr:col>
                    <xdr:colOff>228600</xdr:colOff>
                    <xdr:row>129</xdr:row>
                    <xdr:rowOff>66675</xdr:rowOff>
                  </to>
                </anchor>
              </controlPr>
            </control>
          </mc:Choice>
        </mc:AlternateContent>
        <mc:AlternateContent xmlns:mc="http://schemas.openxmlformats.org/markup-compatibility/2006">
          <mc:Choice Requires="x14">
            <control shapeId="38997" r:id="rId88" name="Check Box 85">
              <controlPr locked="0" defaultSize="0" autoFill="0" autoLine="0" autoPict="0">
                <anchor moveWithCells="1">
                  <from>
                    <xdr:col>7</xdr:col>
                    <xdr:colOff>409575</xdr:colOff>
                    <xdr:row>136</xdr:row>
                    <xdr:rowOff>19050</xdr:rowOff>
                  </from>
                  <to>
                    <xdr:col>8</xdr:col>
                    <xdr:colOff>266700</xdr:colOff>
                    <xdr:row>137</xdr:row>
                    <xdr:rowOff>9525</xdr:rowOff>
                  </to>
                </anchor>
              </controlPr>
            </control>
          </mc:Choice>
        </mc:AlternateContent>
        <mc:AlternateContent xmlns:mc="http://schemas.openxmlformats.org/markup-compatibility/2006">
          <mc:Choice Requires="x14">
            <control shapeId="38998" r:id="rId89" name="Check Box 86">
              <controlPr locked="0" defaultSize="0" autoFill="0" autoLine="0" autoPict="0">
                <anchor moveWithCells="1">
                  <from>
                    <xdr:col>8</xdr:col>
                    <xdr:colOff>190500</xdr:colOff>
                    <xdr:row>136</xdr:row>
                    <xdr:rowOff>19050</xdr:rowOff>
                  </from>
                  <to>
                    <xdr:col>9</xdr:col>
                    <xdr:colOff>228600</xdr:colOff>
                    <xdr:row>137</xdr:row>
                    <xdr:rowOff>9525</xdr:rowOff>
                  </to>
                </anchor>
              </controlPr>
            </control>
          </mc:Choice>
        </mc:AlternateContent>
        <mc:AlternateContent xmlns:mc="http://schemas.openxmlformats.org/markup-compatibility/2006">
          <mc:Choice Requires="x14">
            <control shapeId="38999" r:id="rId90" name="Check Box 87">
              <controlPr locked="0" defaultSize="0" autoFill="0" autoLine="0" autoPict="0">
                <anchor moveWithCells="1">
                  <from>
                    <xdr:col>7</xdr:col>
                    <xdr:colOff>409575</xdr:colOff>
                    <xdr:row>137</xdr:row>
                    <xdr:rowOff>161925</xdr:rowOff>
                  </from>
                  <to>
                    <xdr:col>8</xdr:col>
                    <xdr:colOff>266700</xdr:colOff>
                    <xdr:row>138</xdr:row>
                    <xdr:rowOff>152400</xdr:rowOff>
                  </to>
                </anchor>
              </controlPr>
            </control>
          </mc:Choice>
        </mc:AlternateContent>
        <mc:AlternateContent xmlns:mc="http://schemas.openxmlformats.org/markup-compatibility/2006">
          <mc:Choice Requires="x14">
            <control shapeId="39000" r:id="rId91" name="Check Box 88">
              <controlPr locked="0" defaultSize="0" autoFill="0" autoLine="0" autoPict="0">
                <anchor moveWithCells="1">
                  <from>
                    <xdr:col>8</xdr:col>
                    <xdr:colOff>190500</xdr:colOff>
                    <xdr:row>137</xdr:row>
                    <xdr:rowOff>161925</xdr:rowOff>
                  </from>
                  <to>
                    <xdr:col>9</xdr:col>
                    <xdr:colOff>228600</xdr:colOff>
                    <xdr:row>138</xdr:row>
                    <xdr:rowOff>152400</xdr:rowOff>
                  </to>
                </anchor>
              </controlPr>
            </control>
          </mc:Choice>
        </mc:AlternateContent>
        <mc:AlternateContent xmlns:mc="http://schemas.openxmlformats.org/markup-compatibility/2006">
          <mc:Choice Requires="x14">
            <control shapeId="39001" r:id="rId92" name="Check Box 89">
              <controlPr locked="0" defaultSize="0" autoFill="0" autoLine="0" autoPict="0">
                <anchor moveWithCells="1">
                  <from>
                    <xdr:col>7</xdr:col>
                    <xdr:colOff>409575</xdr:colOff>
                    <xdr:row>139</xdr:row>
                    <xdr:rowOff>142875</xdr:rowOff>
                  </from>
                  <to>
                    <xdr:col>8</xdr:col>
                    <xdr:colOff>266700</xdr:colOff>
                    <xdr:row>140</xdr:row>
                    <xdr:rowOff>123825</xdr:rowOff>
                  </to>
                </anchor>
              </controlPr>
            </control>
          </mc:Choice>
        </mc:AlternateContent>
        <mc:AlternateContent xmlns:mc="http://schemas.openxmlformats.org/markup-compatibility/2006">
          <mc:Choice Requires="x14">
            <control shapeId="39002" r:id="rId93" name="Check Box 90">
              <controlPr locked="0" defaultSize="0" autoFill="0" autoLine="0" autoPict="0">
                <anchor moveWithCells="1">
                  <from>
                    <xdr:col>8</xdr:col>
                    <xdr:colOff>190500</xdr:colOff>
                    <xdr:row>139</xdr:row>
                    <xdr:rowOff>142875</xdr:rowOff>
                  </from>
                  <to>
                    <xdr:col>9</xdr:col>
                    <xdr:colOff>228600</xdr:colOff>
                    <xdr:row>140</xdr:row>
                    <xdr:rowOff>123825</xdr:rowOff>
                  </to>
                </anchor>
              </controlPr>
            </control>
          </mc:Choice>
        </mc:AlternateContent>
        <mc:AlternateContent xmlns:mc="http://schemas.openxmlformats.org/markup-compatibility/2006">
          <mc:Choice Requires="x14">
            <control shapeId="39003" r:id="rId94" name="Check Box 91">
              <controlPr locked="0" defaultSize="0" autoFill="0" autoLine="0" autoPict="0">
                <anchor moveWithCells="1">
                  <from>
                    <xdr:col>7</xdr:col>
                    <xdr:colOff>409575</xdr:colOff>
                    <xdr:row>184</xdr:row>
                    <xdr:rowOff>19050</xdr:rowOff>
                  </from>
                  <to>
                    <xdr:col>8</xdr:col>
                    <xdr:colOff>266700</xdr:colOff>
                    <xdr:row>185</xdr:row>
                    <xdr:rowOff>9525</xdr:rowOff>
                  </to>
                </anchor>
              </controlPr>
            </control>
          </mc:Choice>
        </mc:AlternateContent>
        <mc:AlternateContent xmlns:mc="http://schemas.openxmlformats.org/markup-compatibility/2006">
          <mc:Choice Requires="x14">
            <control shapeId="39004" r:id="rId95" name="Check Box 92">
              <controlPr locked="0" defaultSize="0" autoFill="0" autoLine="0" autoPict="0">
                <anchor moveWithCells="1">
                  <from>
                    <xdr:col>8</xdr:col>
                    <xdr:colOff>190500</xdr:colOff>
                    <xdr:row>184</xdr:row>
                    <xdr:rowOff>19050</xdr:rowOff>
                  </from>
                  <to>
                    <xdr:col>9</xdr:col>
                    <xdr:colOff>238125</xdr:colOff>
                    <xdr:row>185</xdr:row>
                    <xdr:rowOff>9525</xdr:rowOff>
                  </to>
                </anchor>
              </controlPr>
            </control>
          </mc:Choice>
        </mc:AlternateContent>
        <mc:AlternateContent xmlns:mc="http://schemas.openxmlformats.org/markup-compatibility/2006">
          <mc:Choice Requires="x14">
            <control shapeId="39005" r:id="rId96" name="Check Box 93">
              <controlPr locked="0" defaultSize="0" autoFill="0" autoLine="0" autoPict="0">
                <anchor moveWithCells="1">
                  <from>
                    <xdr:col>7</xdr:col>
                    <xdr:colOff>409575</xdr:colOff>
                    <xdr:row>186</xdr:row>
                    <xdr:rowOff>152400</xdr:rowOff>
                  </from>
                  <to>
                    <xdr:col>8</xdr:col>
                    <xdr:colOff>266700</xdr:colOff>
                    <xdr:row>187</xdr:row>
                    <xdr:rowOff>142875</xdr:rowOff>
                  </to>
                </anchor>
              </controlPr>
            </control>
          </mc:Choice>
        </mc:AlternateContent>
        <mc:AlternateContent xmlns:mc="http://schemas.openxmlformats.org/markup-compatibility/2006">
          <mc:Choice Requires="x14">
            <control shapeId="39006" r:id="rId97" name="Check Box 94">
              <controlPr locked="0" defaultSize="0" autoFill="0" autoLine="0" autoPict="0">
                <anchor moveWithCells="1">
                  <from>
                    <xdr:col>8</xdr:col>
                    <xdr:colOff>190500</xdr:colOff>
                    <xdr:row>186</xdr:row>
                    <xdr:rowOff>152400</xdr:rowOff>
                  </from>
                  <to>
                    <xdr:col>9</xdr:col>
                    <xdr:colOff>238125</xdr:colOff>
                    <xdr:row>187</xdr:row>
                    <xdr:rowOff>142875</xdr:rowOff>
                  </to>
                </anchor>
              </controlPr>
            </control>
          </mc:Choice>
        </mc:AlternateContent>
        <mc:AlternateContent xmlns:mc="http://schemas.openxmlformats.org/markup-compatibility/2006">
          <mc:Choice Requires="x14">
            <control shapeId="39007" r:id="rId98" name="Check Box 95">
              <controlPr locked="0" defaultSize="0" autoFill="0" autoLine="0" autoPict="0">
                <anchor moveWithCells="1">
                  <from>
                    <xdr:col>6</xdr:col>
                    <xdr:colOff>352425</xdr:colOff>
                    <xdr:row>186</xdr:row>
                    <xdr:rowOff>152400</xdr:rowOff>
                  </from>
                  <to>
                    <xdr:col>7</xdr:col>
                    <xdr:colOff>304800</xdr:colOff>
                    <xdr:row>187</xdr:row>
                    <xdr:rowOff>142875</xdr:rowOff>
                  </to>
                </anchor>
              </controlPr>
            </control>
          </mc:Choice>
        </mc:AlternateContent>
        <mc:AlternateContent xmlns:mc="http://schemas.openxmlformats.org/markup-compatibility/2006">
          <mc:Choice Requires="x14">
            <control shapeId="39008" r:id="rId99" name="Check Box 96">
              <controlPr locked="0" defaultSize="0" autoFill="0" autoLine="0" autoPict="0">
                <anchor moveWithCells="1">
                  <from>
                    <xdr:col>7</xdr:col>
                    <xdr:colOff>409575</xdr:colOff>
                    <xdr:row>189</xdr:row>
                    <xdr:rowOff>95250</xdr:rowOff>
                  </from>
                  <to>
                    <xdr:col>8</xdr:col>
                    <xdr:colOff>266700</xdr:colOff>
                    <xdr:row>190</xdr:row>
                    <xdr:rowOff>85725</xdr:rowOff>
                  </to>
                </anchor>
              </controlPr>
            </control>
          </mc:Choice>
        </mc:AlternateContent>
        <mc:AlternateContent xmlns:mc="http://schemas.openxmlformats.org/markup-compatibility/2006">
          <mc:Choice Requires="x14">
            <control shapeId="39009" r:id="rId100" name="Check Box 97">
              <controlPr locked="0" defaultSize="0" autoFill="0" autoLine="0" autoPict="0">
                <anchor moveWithCells="1">
                  <from>
                    <xdr:col>8</xdr:col>
                    <xdr:colOff>190500</xdr:colOff>
                    <xdr:row>189</xdr:row>
                    <xdr:rowOff>95250</xdr:rowOff>
                  </from>
                  <to>
                    <xdr:col>9</xdr:col>
                    <xdr:colOff>238125</xdr:colOff>
                    <xdr:row>190</xdr:row>
                    <xdr:rowOff>85725</xdr:rowOff>
                  </to>
                </anchor>
              </controlPr>
            </control>
          </mc:Choice>
        </mc:AlternateContent>
        <mc:AlternateContent xmlns:mc="http://schemas.openxmlformats.org/markup-compatibility/2006">
          <mc:Choice Requires="x14">
            <control shapeId="39010" r:id="rId101" name="Check Box 98">
              <controlPr locked="0" defaultSize="0" autoFill="0" autoLine="0" autoPict="0">
                <anchor moveWithCells="1">
                  <from>
                    <xdr:col>6</xdr:col>
                    <xdr:colOff>352425</xdr:colOff>
                    <xdr:row>189</xdr:row>
                    <xdr:rowOff>95250</xdr:rowOff>
                  </from>
                  <to>
                    <xdr:col>7</xdr:col>
                    <xdr:colOff>304800</xdr:colOff>
                    <xdr:row>190</xdr:row>
                    <xdr:rowOff>85725</xdr:rowOff>
                  </to>
                </anchor>
              </controlPr>
            </control>
          </mc:Choice>
        </mc:AlternateContent>
        <mc:AlternateContent xmlns:mc="http://schemas.openxmlformats.org/markup-compatibility/2006">
          <mc:Choice Requires="x14">
            <control shapeId="39011" r:id="rId102" name="Check Box 99">
              <controlPr locked="0" defaultSize="0" autoFill="0" autoLine="0" autoPict="0">
                <anchor moveWithCells="1">
                  <from>
                    <xdr:col>7</xdr:col>
                    <xdr:colOff>409575</xdr:colOff>
                    <xdr:row>193</xdr:row>
                    <xdr:rowOff>76200</xdr:rowOff>
                  </from>
                  <to>
                    <xdr:col>8</xdr:col>
                    <xdr:colOff>266700</xdr:colOff>
                    <xdr:row>194</xdr:row>
                    <xdr:rowOff>66675</xdr:rowOff>
                  </to>
                </anchor>
              </controlPr>
            </control>
          </mc:Choice>
        </mc:AlternateContent>
        <mc:AlternateContent xmlns:mc="http://schemas.openxmlformats.org/markup-compatibility/2006">
          <mc:Choice Requires="x14">
            <control shapeId="39012" r:id="rId103" name="Check Box 100">
              <controlPr locked="0" defaultSize="0" autoFill="0" autoLine="0" autoPict="0">
                <anchor moveWithCells="1">
                  <from>
                    <xdr:col>8</xdr:col>
                    <xdr:colOff>190500</xdr:colOff>
                    <xdr:row>193</xdr:row>
                    <xdr:rowOff>76200</xdr:rowOff>
                  </from>
                  <to>
                    <xdr:col>9</xdr:col>
                    <xdr:colOff>238125</xdr:colOff>
                    <xdr:row>194</xdr:row>
                    <xdr:rowOff>66675</xdr:rowOff>
                  </to>
                </anchor>
              </controlPr>
            </control>
          </mc:Choice>
        </mc:AlternateContent>
        <mc:AlternateContent xmlns:mc="http://schemas.openxmlformats.org/markup-compatibility/2006">
          <mc:Choice Requires="x14">
            <control shapeId="39013" r:id="rId104" name="Check Box 101">
              <controlPr locked="0" defaultSize="0" autoFill="0" autoLine="0" autoPict="0">
                <anchor moveWithCells="1">
                  <from>
                    <xdr:col>7</xdr:col>
                    <xdr:colOff>409575</xdr:colOff>
                    <xdr:row>196</xdr:row>
                    <xdr:rowOff>47625</xdr:rowOff>
                  </from>
                  <to>
                    <xdr:col>8</xdr:col>
                    <xdr:colOff>266700</xdr:colOff>
                    <xdr:row>197</xdr:row>
                    <xdr:rowOff>38100</xdr:rowOff>
                  </to>
                </anchor>
              </controlPr>
            </control>
          </mc:Choice>
        </mc:AlternateContent>
        <mc:AlternateContent xmlns:mc="http://schemas.openxmlformats.org/markup-compatibility/2006">
          <mc:Choice Requires="x14">
            <control shapeId="39014" r:id="rId105" name="Check Box 102">
              <controlPr locked="0" defaultSize="0" autoFill="0" autoLine="0" autoPict="0">
                <anchor moveWithCells="1">
                  <from>
                    <xdr:col>8</xdr:col>
                    <xdr:colOff>190500</xdr:colOff>
                    <xdr:row>196</xdr:row>
                    <xdr:rowOff>47625</xdr:rowOff>
                  </from>
                  <to>
                    <xdr:col>9</xdr:col>
                    <xdr:colOff>238125</xdr:colOff>
                    <xdr:row>197</xdr:row>
                    <xdr:rowOff>38100</xdr:rowOff>
                  </to>
                </anchor>
              </controlPr>
            </control>
          </mc:Choice>
        </mc:AlternateContent>
        <mc:AlternateContent xmlns:mc="http://schemas.openxmlformats.org/markup-compatibility/2006">
          <mc:Choice Requires="x14">
            <control shapeId="39015" r:id="rId106" name="Check Box 103">
              <controlPr locked="0" defaultSize="0" autoFill="0" autoLine="0" autoPict="0">
                <anchor moveWithCells="1">
                  <from>
                    <xdr:col>7</xdr:col>
                    <xdr:colOff>409575</xdr:colOff>
                    <xdr:row>199</xdr:row>
                    <xdr:rowOff>38100</xdr:rowOff>
                  </from>
                  <to>
                    <xdr:col>8</xdr:col>
                    <xdr:colOff>266700</xdr:colOff>
                    <xdr:row>200</xdr:row>
                    <xdr:rowOff>28575</xdr:rowOff>
                  </to>
                </anchor>
              </controlPr>
            </control>
          </mc:Choice>
        </mc:AlternateContent>
        <mc:AlternateContent xmlns:mc="http://schemas.openxmlformats.org/markup-compatibility/2006">
          <mc:Choice Requires="x14">
            <control shapeId="39016" r:id="rId107" name="Check Box 104">
              <controlPr locked="0" defaultSize="0" autoFill="0" autoLine="0" autoPict="0">
                <anchor moveWithCells="1">
                  <from>
                    <xdr:col>8</xdr:col>
                    <xdr:colOff>190500</xdr:colOff>
                    <xdr:row>199</xdr:row>
                    <xdr:rowOff>38100</xdr:rowOff>
                  </from>
                  <to>
                    <xdr:col>9</xdr:col>
                    <xdr:colOff>238125</xdr:colOff>
                    <xdr:row>200</xdr:row>
                    <xdr:rowOff>28575</xdr:rowOff>
                  </to>
                </anchor>
              </controlPr>
            </control>
          </mc:Choice>
        </mc:AlternateContent>
        <mc:AlternateContent xmlns:mc="http://schemas.openxmlformats.org/markup-compatibility/2006">
          <mc:Choice Requires="x14">
            <control shapeId="39017" r:id="rId108" name="Check Box 105">
              <controlPr locked="0" defaultSize="0" autoFill="0" autoLine="0" autoPict="0">
                <anchor moveWithCells="1">
                  <from>
                    <xdr:col>7</xdr:col>
                    <xdr:colOff>409575</xdr:colOff>
                    <xdr:row>201</xdr:row>
                    <xdr:rowOff>66675</xdr:rowOff>
                  </from>
                  <to>
                    <xdr:col>8</xdr:col>
                    <xdr:colOff>266700</xdr:colOff>
                    <xdr:row>202</xdr:row>
                    <xdr:rowOff>57150</xdr:rowOff>
                  </to>
                </anchor>
              </controlPr>
            </control>
          </mc:Choice>
        </mc:AlternateContent>
        <mc:AlternateContent xmlns:mc="http://schemas.openxmlformats.org/markup-compatibility/2006">
          <mc:Choice Requires="x14">
            <control shapeId="39018" r:id="rId109" name="Check Box 106">
              <controlPr locked="0" defaultSize="0" autoFill="0" autoLine="0" autoPict="0">
                <anchor moveWithCells="1">
                  <from>
                    <xdr:col>8</xdr:col>
                    <xdr:colOff>190500</xdr:colOff>
                    <xdr:row>201</xdr:row>
                    <xdr:rowOff>66675</xdr:rowOff>
                  </from>
                  <to>
                    <xdr:col>9</xdr:col>
                    <xdr:colOff>238125</xdr:colOff>
                    <xdr:row>202</xdr:row>
                    <xdr:rowOff>57150</xdr:rowOff>
                  </to>
                </anchor>
              </controlPr>
            </control>
          </mc:Choice>
        </mc:AlternateContent>
        <mc:AlternateContent xmlns:mc="http://schemas.openxmlformats.org/markup-compatibility/2006">
          <mc:Choice Requires="x14">
            <control shapeId="39019" r:id="rId110" name="Check Box 107">
              <controlPr locked="0" defaultSize="0" autoFill="0" autoLine="0" autoPict="0">
                <anchor moveWithCells="1">
                  <from>
                    <xdr:col>7</xdr:col>
                    <xdr:colOff>409575</xdr:colOff>
                    <xdr:row>203</xdr:row>
                    <xdr:rowOff>76200</xdr:rowOff>
                  </from>
                  <to>
                    <xdr:col>8</xdr:col>
                    <xdr:colOff>266700</xdr:colOff>
                    <xdr:row>204</xdr:row>
                    <xdr:rowOff>57150</xdr:rowOff>
                  </to>
                </anchor>
              </controlPr>
            </control>
          </mc:Choice>
        </mc:AlternateContent>
        <mc:AlternateContent xmlns:mc="http://schemas.openxmlformats.org/markup-compatibility/2006">
          <mc:Choice Requires="x14">
            <control shapeId="39020" r:id="rId111" name="Check Box 108">
              <controlPr locked="0" defaultSize="0" autoFill="0" autoLine="0" autoPict="0">
                <anchor moveWithCells="1">
                  <from>
                    <xdr:col>8</xdr:col>
                    <xdr:colOff>190500</xdr:colOff>
                    <xdr:row>203</xdr:row>
                    <xdr:rowOff>76200</xdr:rowOff>
                  </from>
                  <to>
                    <xdr:col>9</xdr:col>
                    <xdr:colOff>238125</xdr:colOff>
                    <xdr:row>204</xdr:row>
                    <xdr:rowOff>57150</xdr:rowOff>
                  </to>
                </anchor>
              </controlPr>
            </control>
          </mc:Choice>
        </mc:AlternateContent>
        <mc:AlternateContent xmlns:mc="http://schemas.openxmlformats.org/markup-compatibility/2006">
          <mc:Choice Requires="x14">
            <control shapeId="39021" r:id="rId112" name="Check Box 109">
              <controlPr locked="0" defaultSize="0" autoFill="0" autoLine="0" autoPict="0">
                <anchor moveWithCells="1">
                  <from>
                    <xdr:col>7</xdr:col>
                    <xdr:colOff>409575</xdr:colOff>
                    <xdr:row>205</xdr:row>
                    <xdr:rowOff>47625</xdr:rowOff>
                  </from>
                  <to>
                    <xdr:col>8</xdr:col>
                    <xdr:colOff>266700</xdr:colOff>
                    <xdr:row>206</xdr:row>
                    <xdr:rowOff>38100</xdr:rowOff>
                  </to>
                </anchor>
              </controlPr>
            </control>
          </mc:Choice>
        </mc:AlternateContent>
        <mc:AlternateContent xmlns:mc="http://schemas.openxmlformats.org/markup-compatibility/2006">
          <mc:Choice Requires="x14">
            <control shapeId="39022" r:id="rId113" name="Check Box 110">
              <controlPr locked="0" defaultSize="0" autoFill="0" autoLine="0" autoPict="0">
                <anchor moveWithCells="1">
                  <from>
                    <xdr:col>8</xdr:col>
                    <xdr:colOff>190500</xdr:colOff>
                    <xdr:row>205</xdr:row>
                    <xdr:rowOff>47625</xdr:rowOff>
                  </from>
                  <to>
                    <xdr:col>9</xdr:col>
                    <xdr:colOff>238125</xdr:colOff>
                    <xdr:row>206</xdr:row>
                    <xdr:rowOff>38100</xdr:rowOff>
                  </to>
                </anchor>
              </controlPr>
            </control>
          </mc:Choice>
        </mc:AlternateContent>
        <mc:AlternateContent xmlns:mc="http://schemas.openxmlformats.org/markup-compatibility/2006">
          <mc:Choice Requires="x14">
            <control shapeId="39023" r:id="rId114" name="Check Box 111">
              <controlPr locked="0" defaultSize="0" autoFill="0" autoLine="0" autoPict="0">
                <anchor moveWithCells="1">
                  <from>
                    <xdr:col>6</xdr:col>
                    <xdr:colOff>352425</xdr:colOff>
                    <xdr:row>205</xdr:row>
                    <xdr:rowOff>47625</xdr:rowOff>
                  </from>
                  <to>
                    <xdr:col>7</xdr:col>
                    <xdr:colOff>304800</xdr:colOff>
                    <xdr:row>206</xdr:row>
                    <xdr:rowOff>38100</xdr:rowOff>
                  </to>
                </anchor>
              </controlPr>
            </control>
          </mc:Choice>
        </mc:AlternateContent>
        <mc:AlternateContent xmlns:mc="http://schemas.openxmlformats.org/markup-compatibility/2006">
          <mc:Choice Requires="x14">
            <control shapeId="39024" r:id="rId115" name="Check Box 112">
              <controlPr locked="0" defaultSize="0" autoFill="0" autoLine="0" autoPict="0">
                <anchor moveWithCells="1">
                  <from>
                    <xdr:col>7</xdr:col>
                    <xdr:colOff>409575</xdr:colOff>
                    <xdr:row>209</xdr:row>
                    <xdr:rowOff>9525</xdr:rowOff>
                  </from>
                  <to>
                    <xdr:col>8</xdr:col>
                    <xdr:colOff>266700</xdr:colOff>
                    <xdr:row>210</xdr:row>
                    <xdr:rowOff>0</xdr:rowOff>
                  </to>
                </anchor>
              </controlPr>
            </control>
          </mc:Choice>
        </mc:AlternateContent>
        <mc:AlternateContent xmlns:mc="http://schemas.openxmlformats.org/markup-compatibility/2006">
          <mc:Choice Requires="x14">
            <control shapeId="39025" r:id="rId116" name="Check Box 113">
              <controlPr locked="0" defaultSize="0" autoFill="0" autoLine="0" autoPict="0">
                <anchor moveWithCells="1">
                  <from>
                    <xdr:col>8</xdr:col>
                    <xdr:colOff>190500</xdr:colOff>
                    <xdr:row>209</xdr:row>
                    <xdr:rowOff>9525</xdr:rowOff>
                  </from>
                  <to>
                    <xdr:col>9</xdr:col>
                    <xdr:colOff>238125</xdr:colOff>
                    <xdr:row>210</xdr:row>
                    <xdr:rowOff>0</xdr:rowOff>
                  </to>
                </anchor>
              </controlPr>
            </control>
          </mc:Choice>
        </mc:AlternateContent>
        <mc:AlternateContent xmlns:mc="http://schemas.openxmlformats.org/markup-compatibility/2006">
          <mc:Choice Requires="x14">
            <control shapeId="39026" r:id="rId117" name="Check Box 114">
              <controlPr locked="0" defaultSize="0" autoFill="0" autoLine="0" autoPict="0">
                <anchor moveWithCells="1">
                  <from>
                    <xdr:col>7</xdr:col>
                    <xdr:colOff>400050</xdr:colOff>
                    <xdr:row>243</xdr:row>
                    <xdr:rowOff>66675</xdr:rowOff>
                  </from>
                  <to>
                    <xdr:col>8</xdr:col>
                    <xdr:colOff>238125</xdr:colOff>
                    <xdr:row>244</xdr:row>
                    <xdr:rowOff>57150</xdr:rowOff>
                  </to>
                </anchor>
              </controlPr>
            </control>
          </mc:Choice>
        </mc:AlternateContent>
        <mc:AlternateContent xmlns:mc="http://schemas.openxmlformats.org/markup-compatibility/2006">
          <mc:Choice Requires="x14">
            <control shapeId="39027" r:id="rId118" name="Check Box 115">
              <controlPr locked="0" defaultSize="0" autoFill="0" autoLine="0" autoPict="0">
                <anchor moveWithCells="1">
                  <from>
                    <xdr:col>8</xdr:col>
                    <xdr:colOff>171450</xdr:colOff>
                    <xdr:row>243</xdr:row>
                    <xdr:rowOff>66675</xdr:rowOff>
                  </from>
                  <to>
                    <xdr:col>9</xdr:col>
                    <xdr:colOff>200025</xdr:colOff>
                    <xdr:row>244</xdr:row>
                    <xdr:rowOff>57150</xdr:rowOff>
                  </to>
                </anchor>
              </controlPr>
            </control>
          </mc:Choice>
        </mc:AlternateContent>
        <mc:AlternateContent xmlns:mc="http://schemas.openxmlformats.org/markup-compatibility/2006">
          <mc:Choice Requires="x14">
            <control shapeId="39028" r:id="rId119" name="Check Box 116">
              <controlPr locked="0" defaultSize="0" autoFill="0" autoLine="0" autoPict="0">
                <anchor moveWithCells="1">
                  <from>
                    <xdr:col>7</xdr:col>
                    <xdr:colOff>400050</xdr:colOff>
                    <xdr:row>249</xdr:row>
                    <xdr:rowOff>9525</xdr:rowOff>
                  </from>
                  <to>
                    <xdr:col>8</xdr:col>
                    <xdr:colOff>238125</xdr:colOff>
                    <xdr:row>250</xdr:row>
                    <xdr:rowOff>0</xdr:rowOff>
                  </to>
                </anchor>
              </controlPr>
            </control>
          </mc:Choice>
        </mc:AlternateContent>
        <mc:AlternateContent xmlns:mc="http://schemas.openxmlformats.org/markup-compatibility/2006">
          <mc:Choice Requires="x14">
            <control shapeId="39029" r:id="rId120" name="Check Box 117">
              <controlPr locked="0" defaultSize="0" autoFill="0" autoLine="0" autoPict="0">
                <anchor moveWithCells="1">
                  <from>
                    <xdr:col>8</xdr:col>
                    <xdr:colOff>171450</xdr:colOff>
                    <xdr:row>249</xdr:row>
                    <xdr:rowOff>9525</xdr:rowOff>
                  </from>
                  <to>
                    <xdr:col>9</xdr:col>
                    <xdr:colOff>200025</xdr:colOff>
                    <xdr:row>250</xdr:row>
                    <xdr:rowOff>0</xdr:rowOff>
                  </to>
                </anchor>
              </controlPr>
            </control>
          </mc:Choice>
        </mc:AlternateContent>
        <mc:AlternateContent xmlns:mc="http://schemas.openxmlformats.org/markup-compatibility/2006">
          <mc:Choice Requires="x14">
            <control shapeId="39030" r:id="rId121" name="Check Box 118">
              <controlPr locked="0" defaultSize="0" autoFill="0" autoLine="0" autoPict="0">
                <anchor moveWithCells="1">
                  <from>
                    <xdr:col>7</xdr:col>
                    <xdr:colOff>400050</xdr:colOff>
                    <xdr:row>253</xdr:row>
                    <xdr:rowOff>95250</xdr:rowOff>
                  </from>
                  <to>
                    <xdr:col>8</xdr:col>
                    <xdr:colOff>238125</xdr:colOff>
                    <xdr:row>254</xdr:row>
                    <xdr:rowOff>85725</xdr:rowOff>
                  </to>
                </anchor>
              </controlPr>
            </control>
          </mc:Choice>
        </mc:AlternateContent>
        <mc:AlternateContent xmlns:mc="http://schemas.openxmlformats.org/markup-compatibility/2006">
          <mc:Choice Requires="x14">
            <control shapeId="39031" r:id="rId122" name="Check Box 119">
              <controlPr locked="0" defaultSize="0" autoFill="0" autoLine="0" autoPict="0">
                <anchor moveWithCells="1">
                  <from>
                    <xdr:col>8</xdr:col>
                    <xdr:colOff>171450</xdr:colOff>
                    <xdr:row>253</xdr:row>
                    <xdr:rowOff>95250</xdr:rowOff>
                  </from>
                  <to>
                    <xdr:col>9</xdr:col>
                    <xdr:colOff>200025</xdr:colOff>
                    <xdr:row>254</xdr:row>
                    <xdr:rowOff>85725</xdr:rowOff>
                  </to>
                </anchor>
              </controlPr>
            </control>
          </mc:Choice>
        </mc:AlternateContent>
        <mc:AlternateContent xmlns:mc="http://schemas.openxmlformats.org/markup-compatibility/2006">
          <mc:Choice Requires="x14">
            <control shapeId="39034" r:id="rId123" name="Check Box 122">
              <controlPr locked="0" defaultSize="0" autoFill="0" autoLine="0" autoPict="0">
                <anchor moveWithCells="1">
                  <from>
                    <xdr:col>7</xdr:col>
                    <xdr:colOff>400050</xdr:colOff>
                    <xdr:row>271</xdr:row>
                    <xdr:rowOff>66675</xdr:rowOff>
                  </from>
                  <to>
                    <xdr:col>8</xdr:col>
                    <xdr:colOff>238125</xdr:colOff>
                    <xdr:row>272</xdr:row>
                    <xdr:rowOff>57150</xdr:rowOff>
                  </to>
                </anchor>
              </controlPr>
            </control>
          </mc:Choice>
        </mc:AlternateContent>
        <mc:AlternateContent xmlns:mc="http://schemas.openxmlformats.org/markup-compatibility/2006">
          <mc:Choice Requires="x14">
            <control shapeId="39035" r:id="rId124" name="Check Box 123">
              <controlPr locked="0" defaultSize="0" autoFill="0" autoLine="0" autoPict="0">
                <anchor moveWithCells="1">
                  <from>
                    <xdr:col>8</xdr:col>
                    <xdr:colOff>171450</xdr:colOff>
                    <xdr:row>271</xdr:row>
                    <xdr:rowOff>66675</xdr:rowOff>
                  </from>
                  <to>
                    <xdr:col>9</xdr:col>
                    <xdr:colOff>200025</xdr:colOff>
                    <xdr:row>272</xdr:row>
                    <xdr:rowOff>57150</xdr:rowOff>
                  </to>
                </anchor>
              </controlPr>
            </control>
          </mc:Choice>
        </mc:AlternateContent>
        <mc:AlternateContent xmlns:mc="http://schemas.openxmlformats.org/markup-compatibility/2006">
          <mc:Choice Requires="x14">
            <control shapeId="39036" r:id="rId125" name="Check Box 124">
              <controlPr locked="0" defaultSize="0" autoFill="0" autoLine="0" autoPict="0">
                <anchor moveWithCells="1">
                  <from>
                    <xdr:col>7</xdr:col>
                    <xdr:colOff>400050</xdr:colOff>
                    <xdr:row>274</xdr:row>
                    <xdr:rowOff>38100</xdr:rowOff>
                  </from>
                  <to>
                    <xdr:col>8</xdr:col>
                    <xdr:colOff>238125</xdr:colOff>
                    <xdr:row>275</xdr:row>
                    <xdr:rowOff>28575</xdr:rowOff>
                  </to>
                </anchor>
              </controlPr>
            </control>
          </mc:Choice>
        </mc:AlternateContent>
        <mc:AlternateContent xmlns:mc="http://schemas.openxmlformats.org/markup-compatibility/2006">
          <mc:Choice Requires="x14">
            <control shapeId="39037" r:id="rId126" name="Check Box 125">
              <controlPr locked="0" defaultSize="0" autoFill="0" autoLine="0" autoPict="0">
                <anchor moveWithCells="1">
                  <from>
                    <xdr:col>8</xdr:col>
                    <xdr:colOff>171450</xdr:colOff>
                    <xdr:row>274</xdr:row>
                    <xdr:rowOff>38100</xdr:rowOff>
                  </from>
                  <to>
                    <xdr:col>9</xdr:col>
                    <xdr:colOff>200025</xdr:colOff>
                    <xdr:row>275</xdr:row>
                    <xdr:rowOff>28575</xdr:rowOff>
                  </to>
                </anchor>
              </controlPr>
            </control>
          </mc:Choice>
        </mc:AlternateContent>
        <mc:AlternateContent xmlns:mc="http://schemas.openxmlformats.org/markup-compatibility/2006">
          <mc:Choice Requires="x14">
            <control shapeId="39038" r:id="rId127" name="Check Box 126">
              <controlPr locked="0" defaultSize="0" autoFill="0" autoLine="0" autoPict="0">
                <anchor moveWithCells="1">
                  <from>
                    <xdr:col>7</xdr:col>
                    <xdr:colOff>400050</xdr:colOff>
                    <xdr:row>278</xdr:row>
                    <xdr:rowOff>9525</xdr:rowOff>
                  </from>
                  <to>
                    <xdr:col>8</xdr:col>
                    <xdr:colOff>238125</xdr:colOff>
                    <xdr:row>279</xdr:row>
                    <xdr:rowOff>0</xdr:rowOff>
                  </to>
                </anchor>
              </controlPr>
            </control>
          </mc:Choice>
        </mc:AlternateContent>
        <mc:AlternateContent xmlns:mc="http://schemas.openxmlformats.org/markup-compatibility/2006">
          <mc:Choice Requires="x14">
            <control shapeId="39039" r:id="rId128" name="Check Box 127">
              <controlPr locked="0" defaultSize="0" autoFill="0" autoLine="0" autoPict="0">
                <anchor moveWithCells="1">
                  <from>
                    <xdr:col>8</xdr:col>
                    <xdr:colOff>171450</xdr:colOff>
                    <xdr:row>278</xdr:row>
                    <xdr:rowOff>9525</xdr:rowOff>
                  </from>
                  <to>
                    <xdr:col>9</xdr:col>
                    <xdr:colOff>200025</xdr:colOff>
                    <xdr:row>279</xdr:row>
                    <xdr:rowOff>0</xdr:rowOff>
                  </to>
                </anchor>
              </controlPr>
            </control>
          </mc:Choice>
        </mc:AlternateContent>
        <mc:AlternateContent xmlns:mc="http://schemas.openxmlformats.org/markup-compatibility/2006">
          <mc:Choice Requires="x14">
            <control shapeId="39040" r:id="rId129" name="Check Box 128">
              <controlPr locked="0" defaultSize="0" autoFill="0" autoLine="0" autoPict="0">
                <anchor moveWithCells="1">
                  <from>
                    <xdr:col>6</xdr:col>
                    <xdr:colOff>352425</xdr:colOff>
                    <xdr:row>278</xdr:row>
                    <xdr:rowOff>9525</xdr:rowOff>
                  </from>
                  <to>
                    <xdr:col>7</xdr:col>
                    <xdr:colOff>285750</xdr:colOff>
                    <xdr:row>279</xdr:row>
                    <xdr:rowOff>0</xdr:rowOff>
                  </to>
                </anchor>
              </controlPr>
            </control>
          </mc:Choice>
        </mc:AlternateContent>
        <mc:AlternateContent xmlns:mc="http://schemas.openxmlformats.org/markup-compatibility/2006">
          <mc:Choice Requires="x14">
            <control shapeId="39041" r:id="rId130" name="Check Box 129">
              <controlPr locked="0" defaultSize="0" autoFill="0" autoLine="0" autoPict="0">
                <anchor moveWithCells="1">
                  <from>
                    <xdr:col>7</xdr:col>
                    <xdr:colOff>400050</xdr:colOff>
                    <xdr:row>280</xdr:row>
                    <xdr:rowOff>142875</xdr:rowOff>
                  </from>
                  <to>
                    <xdr:col>8</xdr:col>
                    <xdr:colOff>238125</xdr:colOff>
                    <xdr:row>281</xdr:row>
                    <xdr:rowOff>133350</xdr:rowOff>
                  </to>
                </anchor>
              </controlPr>
            </control>
          </mc:Choice>
        </mc:AlternateContent>
        <mc:AlternateContent xmlns:mc="http://schemas.openxmlformats.org/markup-compatibility/2006">
          <mc:Choice Requires="x14">
            <control shapeId="39042" r:id="rId131" name="Check Box 130">
              <controlPr locked="0" defaultSize="0" autoFill="0" autoLine="0" autoPict="0">
                <anchor moveWithCells="1">
                  <from>
                    <xdr:col>8</xdr:col>
                    <xdr:colOff>171450</xdr:colOff>
                    <xdr:row>280</xdr:row>
                    <xdr:rowOff>142875</xdr:rowOff>
                  </from>
                  <to>
                    <xdr:col>9</xdr:col>
                    <xdr:colOff>200025</xdr:colOff>
                    <xdr:row>281</xdr:row>
                    <xdr:rowOff>133350</xdr:rowOff>
                  </to>
                </anchor>
              </controlPr>
            </control>
          </mc:Choice>
        </mc:AlternateContent>
        <mc:AlternateContent xmlns:mc="http://schemas.openxmlformats.org/markup-compatibility/2006">
          <mc:Choice Requires="x14">
            <control shapeId="39043" r:id="rId132" name="Check Box 131">
              <controlPr locked="0" defaultSize="0" autoFill="0" autoLine="0" autoPict="0">
                <anchor moveWithCells="1">
                  <from>
                    <xdr:col>7</xdr:col>
                    <xdr:colOff>400050</xdr:colOff>
                    <xdr:row>282</xdr:row>
                    <xdr:rowOff>114300</xdr:rowOff>
                  </from>
                  <to>
                    <xdr:col>8</xdr:col>
                    <xdr:colOff>238125</xdr:colOff>
                    <xdr:row>283</xdr:row>
                    <xdr:rowOff>104775</xdr:rowOff>
                  </to>
                </anchor>
              </controlPr>
            </control>
          </mc:Choice>
        </mc:AlternateContent>
        <mc:AlternateContent xmlns:mc="http://schemas.openxmlformats.org/markup-compatibility/2006">
          <mc:Choice Requires="x14">
            <control shapeId="39044" r:id="rId133" name="Check Box 132">
              <controlPr locked="0" defaultSize="0" autoFill="0" autoLine="0" autoPict="0">
                <anchor moveWithCells="1">
                  <from>
                    <xdr:col>8</xdr:col>
                    <xdr:colOff>171450</xdr:colOff>
                    <xdr:row>282</xdr:row>
                    <xdr:rowOff>114300</xdr:rowOff>
                  </from>
                  <to>
                    <xdr:col>9</xdr:col>
                    <xdr:colOff>200025</xdr:colOff>
                    <xdr:row>283</xdr:row>
                    <xdr:rowOff>104775</xdr:rowOff>
                  </to>
                </anchor>
              </controlPr>
            </control>
          </mc:Choice>
        </mc:AlternateContent>
        <mc:AlternateContent xmlns:mc="http://schemas.openxmlformats.org/markup-compatibility/2006">
          <mc:Choice Requires="x14">
            <control shapeId="39045" r:id="rId134" name="Check Box 133">
              <controlPr locked="0" defaultSize="0" autoFill="0" autoLine="0" autoPict="0">
                <anchor moveWithCells="1">
                  <from>
                    <xdr:col>7</xdr:col>
                    <xdr:colOff>400050</xdr:colOff>
                    <xdr:row>288</xdr:row>
                    <xdr:rowOff>57150</xdr:rowOff>
                  </from>
                  <to>
                    <xdr:col>8</xdr:col>
                    <xdr:colOff>238125</xdr:colOff>
                    <xdr:row>289</xdr:row>
                    <xdr:rowOff>47625</xdr:rowOff>
                  </to>
                </anchor>
              </controlPr>
            </control>
          </mc:Choice>
        </mc:AlternateContent>
        <mc:AlternateContent xmlns:mc="http://schemas.openxmlformats.org/markup-compatibility/2006">
          <mc:Choice Requires="x14">
            <control shapeId="39046" r:id="rId135" name="Check Box 134">
              <controlPr locked="0" defaultSize="0" autoFill="0" autoLine="0" autoPict="0">
                <anchor moveWithCells="1">
                  <from>
                    <xdr:col>8</xdr:col>
                    <xdr:colOff>171450</xdr:colOff>
                    <xdr:row>288</xdr:row>
                    <xdr:rowOff>57150</xdr:rowOff>
                  </from>
                  <to>
                    <xdr:col>9</xdr:col>
                    <xdr:colOff>200025</xdr:colOff>
                    <xdr:row>289</xdr:row>
                    <xdr:rowOff>47625</xdr:rowOff>
                  </to>
                </anchor>
              </controlPr>
            </control>
          </mc:Choice>
        </mc:AlternateContent>
        <mc:AlternateContent xmlns:mc="http://schemas.openxmlformats.org/markup-compatibility/2006">
          <mc:Choice Requires="x14">
            <control shapeId="39047" r:id="rId136" name="Check Box 135">
              <controlPr locked="0" defaultSize="0" autoFill="0" autoLine="0" autoPict="0">
                <anchor moveWithCells="1">
                  <from>
                    <xdr:col>6</xdr:col>
                    <xdr:colOff>352425</xdr:colOff>
                    <xdr:row>288</xdr:row>
                    <xdr:rowOff>57150</xdr:rowOff>
                  </from>
                  <to>
                    <xdr:col>7</xdr:col>
                    <xdr:colOff>285750</xdr:colOff>
                    <xdr:row>289</xdr:row>
                    <xdr:rowOff>47625</xdr:rowOff>
                  </to>
                </anchor>
              </controlPr>
            </control>
          </mc:Choice>
        </mc:AlternateContent>
        <mc:AlternateContent xmlns:mc="http://schemas.openxmlformats.org/markup-compatibility/2006">
          <mc:Choice Requires="x14">
            <control shapeId="39048" r:id="rId137" name="Check Box 136">
              <controlPr locked="0" defaultSize="0" autoFill="0" autoLine="0" autoPict="0">
                <anchor moveWithCells="1">
                  <from>
                    <xdr:col>7</xdr:col>
                    <xdr:colOff>400050</xdr:colOff>
                    <xdr:row>291</xdr:row>
                    <xdr:rowOff>28575</xdr:rowOff>
                  </from>
                  <to>
                    <xdr:col>8</xdr:col>
                    <xdr:colOff>238125</xdr:colOff>
                    <xdr:row>292</xdr:row>
                    <xdr:rowOff>19050</xdr:rowOff>
                  </to>
                </anchor>
              </controlPr>
            </control>
          </mc:Choice>
        </mc:AlternateContent>
        <mc:AlternateContent xmlns:mc="http://schemas.openxmlformats.org/markup-compatibility/2006">
          <mc:Choice Requires="x14">
            <control shapeId="39049" r:id="rId138" name="Check Box 137">
              <controlPr locked="0" defaultSize="0" autoFill="0" autoLine="0" autoPict="0">
                <anchor moveWithCells="1">
                  <from>
                    <xdr:col>8</xdr:col>
                    <xdr:colOff>171450</xdr:colOff>
                    <xdr:row>291</xdr:row>
                    <xdr:rowOff>28575</xdr:rowOff>
                  </from>
                  <to>
                    <xdr:col>9</xdr:col>
                    <xdr:colOff>200025</xdr:colOff>
                    <xdr:row>292</xdr:row>
                    <xdr:rowOff>19050</xdr:rowOff>
                  </to>
                </anchor>
              </controlPr>
            </control>
          </mc:Choice>
        </mc:AlternateContent>
        <mc:AlternateContent xmlns:mc="http://schemas.openxmlformats.org/markup-compatibility/2006">
          <mc:Choice Requires="x14">
            <control shapeId="39050" r:id="rId139" name="Check Box 138">
              <controlPr locked="0" defaultSize="0" autoFill="0" autoLine="0" autoPict="0">
                <anchor moveWithCells="1">
                  <from>
                    <xdr:col>6</xdr:col>
                    <xdr:colOff>352425</xdr:colOff>
                    <xdr:row>291</xdr:row>
                    <xdr:rowOff>28575</xdr:rowOff>
                  </from>
                  <to>
                    <xdr:col>7</xdr:col>
                    <xdr:colOff>285750</xdr:colOff>
                    <xdr:row>292</xdr:row>
                    <xdr:rowOff>19050</xdr:rowOff>
                  </to>
                </anchor>
              </controlPr>
            </control>
          </mc:Choice>
        </mc:AlternateContent>
        <mc:AlternateContent xmlns:mc="http://schemas.openxmlformats.org/markup-compatibility/2006">
          <mc:Choice Requires="x14">
            <control shapeId="39051" r:id="rId140" name="Check Box 139">
              <controlPr locked="0" defaultSize="0" autoFill="0" autoLine="0" autoPict="0">
                <anchor moveWithCells="1">
                  <from>
                    <xdr:col>7</xdr:col>
                    <xdr:colOff>400050</xdr:colOff>
                    <xdr:row>297</xdr:row>
                    <xdr:rowOff>0</xdr:rowOff>
                  </from>
                  <to>
                    <xdr:col>8</xdr:col>
                    <xdr:colOff>238125</xdr:colOff>
                    <xdr:row>297</xdr:row>
                    <xdr:rowOff>152400</xdr:rowOff>
                  </to>
                </anchor>
              </controlPr>
            </control>
          </mc:Choice>
        </mc:AlternateContent>
        <mc:AlternateContent xmlns:mc="http://schemas.openxmlformats.org/markup-compatibility/2006">
          <mc:Choice Requires="x14">
            <control shapeId="39052" r:id="rId141" name="Check Box 140">
              <controlPr locked="0" defaultSize="0" autoFill="0" autoLine="0" autoPict="0">
                <anchor moveWithCells="1">
                  <from>
                    <xdr:col>8</xdr:col>
                    <xdr:colOff>171450</xdr:colOff>
                    <xdr:row>297</xdr:row>
                    <xdr:rowOff>0</xdr:rowOff>
                  </from>
                  <to>
                    <xdr:col>9</xdr:col>
                    <xdr:colOff>200025</xdr:colOff>
                    <xdr:row>297</xdr:row>
                    <xdr:rowOff>152400</xdr:rowOff>
                  </to>
                </anchor>
              </controlPr>
            </control>
          </mc:Choice>
        </mc:AlternateContent>
        <mc:AlternateContent xmlns:mc="http://schemas.openxmlformats.org/markup-compatibility/2006">
          <mc:Choice Requires="x14">
            <control shapeId="39053" r:id="rId142" name="Check Box 141">
              <controlPr locked="0" defaultSize="0" autoFill="0" autoLine="0" autoPict="0">
                <anchor moveWithCells="1">
                  <from>
                    <xdr:col>6</xdr:col>
                    <xdr:colOff>352425</xdr:colOff>
                    <xdr:row>297</xdr:row>
                    <xdr:rowOff>0</xdr:rowOff>
                  </from>
                  <to>
                    <xdr:col>7</xdr:col>
                    <xdr:colOff>285750</xdr:colOff>
                    <xdr:row>297</xdr:row>
                    <xdr:rowOff>152400</xdr:rowOff>
                  </to>
                </anchor>
              </controlPr>
            </control>
          </mc:Choice>
        </mc:AlternateContent>
        <mc:AlternateContent xmlns:mc="http://schemas.openxmlformats.org/markup-compatibility/2006">
          <mc:Choice Requires="x14">
            <control shapeId="39054" r:id="rId143" name="Check Box 142">
              <controlPr locked="0" defaultSize="0" autoFill="0" autoLine="0" autoPict="0">
                <anchor moveWithCells="1">
                  <from>
                    <xdr:col>7</xdr:col>
                    <xdr:colOff>352425</xdr:colOff>
                    <xdr:row>432</xdr:row>
                    <xdr:rowOff>104775</xdr:rowOff>
                  </from>
                  <to>
                    <xdr:col>8</xdr:col>
                    <xdr:colOff>161925</xdr:colOff>
                    <xdr:row>433</xdr:row>
                    <xdr:rowOff>95250</xdr:rowOff>
                  </to>
                </anchor>
              </controlPr>
            </control>
          </mc:Choice>
        </mc:AlternateContent>
        <mc:AlternateContent xmlns:mc="http://schemas.openxmlformats.org/markup-compatibility/2006">
          <mc:Choice Requires="x14">
            <control shapeId="39055" r:id="rId144" name="Check Box 143">
              <controlPr locked="0" defaultSize="0" autoFill="0" autoLine="0" autoPict="0">
                <anchor moveWithCells="1">
                  <from>
                    <xdr:col>8</xdr:col>
                    <xdr:colOff>161925</xdr:colOff>
                    <xdr:row>432</xdr:row>
                    <xdr:rowOff>104775</xdr:rowOff>
                  </from>
                  <to>
                    <xdr:col>9</xdr:col>
                    <xdr:colOff>333375</xdr:colOff>
                    <xdr:row>433</xdr:row>
                    <xdr:rowOff>95250</xdr:rowOff>
                  </to>
                </anchor>
              </controlPr>
            </control>
          </mc:Choice>
        </mc:AlternateContent>
        <mc:AlternateContent xmlns:mc="http://schemas.openxmlformats.org/markup-compatibility/2006">
          <mc:Choice Requires="x14">
            <control shapeId="39056" r:id="rId145" name="Check Box 144">
              <controlPr locked="0" defaultSize="0" autoFill="0" autoLine="0" autoPict="0">
                <anchor moveWithCells="1">
                  <from>
                    <xdr:col>7</xdr:col>
                    <xdr:colOff>352425</xdr:colOff>
                    <xdr:row>435</xdr:row>
                    <xdr:rowOff>85725</xdr:rowOff>
                  </from>
                  <to>
                    <xdr:col>8</xdr:col>
                    <xdr:colOff>161925</xdr:colOff>
                    <xdr:row>436</xdr:row>
                    <xdr:rowOff>76200</xdr:rowOff>
                  </to>
                </anchor>
              </controlPr>
            </control>
          </mc:Choice>
        </mc:AlternateContent>
        <mc:AlternateContent xmlns:mc="http://schemas.openxmlformats.org/markup-compatibility/2006">
          <mc:Choice Requires="x14">
            <control shapeId="39057" r:id="rId146" name="Check Box 145">
              <controlPr locked="0" defaultSize="0" autoFill="0" autoLine="0" autoPict="0">
                <anchor moveWithCells="1">
                  <from>
                    <xdr:col>8</xdr:col>
                    <xdr:colOff>161925</xdr:colOff>
                    <xdr:row>435</xdr:row>
                    <xdr:rowOff>85725</xdr:rowOff>
                  </from>
                  <to>
                    <xdr:col>9</xdr:col>
                    <xdr:colOff>333375</xdr:colOff>
                    <xdr:row>436</xdr:row>
                    <xdr:rowOff>76200</xdr:rowOff>
                  </to>
                </anchor>
              </controlPr>
            </control>
          </mc:Choice>
        </mc:AlternateContent>
        <mc:AlternateContent xmlns:mc="http://schemas.openxmlformats.org/markup-compatibility/2006">
          <mc:Choice Requires="x14">
            <control shapeId="39058" r:id="rId147" name="Check Box 146">
              <controlPr locked="0" defaultSize="0" autoFill="0" autoLine="0" autoPict="0">
                <anchor moveWithCells="1">
                  <from>
                    <xdr:col>7</xdr:col>
                    <xdr:colOff>352425</xdr:colOff>
                    <xdr:row>437</xdr:row>
                    <xdr:rowOff>57150</xdr:rowOff>
                  </from>
                  <to>
                    <xdr:col>8</xdr:col>
                    <xdr:colOff>161925</xdr:colOff>
                    <xdr:row>438</xdr:row>
                    <xdr:rowOff>47625</xdr:rowOff>
                  </to>
                </anchor>
              </controlPr>
            </control>
          </mc:Choice>
        </mc:AlternateContent>
        <mc:AlternateContent xmlns:mc="http://schemas.openxmlformats.org/markup-compatibility/2006">
          <mc:Choice Requires="x14">
            <control shapeId="39059" r:id="rId148" name="Check Box 147">
              <controlPr locked="0" defaultSize="0" autoFill="0" autoLine="0" autoPict="0">
                <anchor moveWithCells="1">
                  <from>
                    <xdr:col>8</xdr:col>
                    <xdr:colOff>161925</xdr:colOff>
                    <xdr:row>437</xdr:row>
                    <xdr:rowOff>57150</xdr:rowOff>
                  </from>
                  <to>
                    <xdr:col>9</xdr:col>
                    <xdr:colOff>333375</xdr:colOff>
                    <xdr:row>438</xdr:row>
                    <xdr:rowOff>47625</xdr:rowOff>
                  </to>
                </anchor>
              </controlPr>
            </control>
          </mc:Choice>
        </mc:AlternateContent>
        <mc:AlternateContent xmlns:mc="http://schemas.openxmlformats.org/markup-compatibility/2006">
          <mc:Choice Requires="x14">
            <control shapeId="39060" r:id="rId149" name="Check Box 148">
              <controlPr locked="0" defaultSize="0" autoFill="0" autoLine="0" autoPict="0">
                <anchor moveWithCells="1">
                  <from>
                    <xdr:col>7</xdr:col>
                    <xdr:colOff>352425</xdr:colOff>
                    <xdr:row>439</xdr:row>
                    <xdr:rowOff>47625</xdr:rowOff>
                  </from>
                  <to>
                    <xdr:col>8</xdr:col>
                    <xdr:colOff>161925</xdr:colOff>
                    <xdr:row>440</xdr:row>
                    <xdr:rowOff>38100</xdr:rowOff>
                  </to>
                </anchor>
              </controlPr>
            </control>
          </mc:Choice>
        </mc:AlternateContent>
        <mc:AlternateContent xmlns:mc="http://schemas.openxmlformats.org/markup-compatibility/2006">
          <mc:Choice Requires="x14">
            <control shapeId="39061" r:id="rId150" name="Check Box 149">
              <controlPr locked="0" defaultSize="0" autoFill="0" autoLine="0" autoPict="0">
                <anchor moveWithCells="1">
                  <from>
                    <xdr:col>8</xdr:col>
                    <xdr:colOff>161925</xdr:colOff>
                    <xdr:row>439</xdr:row>
                    <xdr:rowOff>47625</xdr:rowOff>
                  </from>
                  <to>
                    <xdr:col>9</xdr:col>
                    <xdr:colOff>333375</xdr:colOff>
                    <xdr:row>440</xdr:row>
                    <xdr:rowOff>38100</xdr:rowOff>
                  </to>
                </anchor>
              </controlPr>
            </control>
          </mc:Choice>
        </mc:AlternateContent>
        <mc:AlternateContent xmlns:mc="http://schemas.openxmlformats.org/markup-compatibility/2006">
          <mc:Choice Requires="x14">
            <control shapeId="39062" r:id="rId151" name="Check Box 150">
              <controlPr locked="0" defaultSize="0" autoFill="0" autoLine="0" autoPict="0">
                <anchor moveWithCells="1">
                  <from>
                    <xdr:col>7</xdr:col>
                    <xdr:colOff>352425</xdr:colOff>
                    <xdr:row>441</xdr:row>
                    <xdr:rowOff>38100</xdr:rowOff>
                  </from>
                  <to>
                    <xdr:col>8</xdr:col>
                    <xdr:colOff>161925</xdr:colOff>
                    <xdr:row>442</xdr:row>
                    <xdr:rowOff>28575</xdr:rowOff>
                  </to>
                </anchor>
              </controlPr>
            </control>
          </mc:Choice>
        </mc:AlternateContent>
        <mc:AlternateContent xmlns:mc="http://schemas.openxmlformats.org/markup-compatibility/2006">
          <mc:Choice Requires="x14">
            <control shapeId="39063" r:id="rId152" name="Check Box 151">
              <controlPr locked="0" defaultSize="0" autoFill="0" autoLine="0" autoPict="0">
                <anchor moveWithCells="1">
                  <from>
                    <xdr:col>8</xdr:col>
                    <xdr:colOff>161925</xdr:colOff>
                    <xdr:row>441</xdr:row>
                    <xdr:rowOff>38100</xdr:rowOff>
                  </from>
                  <to>
                    <xdr:col>9</xdr:col>
                    <xdr:colOff>333375</xdr:colOff>
                    <xdr:row>442</xdr:row>
                    <xdr:rowOff>28575</xdr:rowOff>
                  </to>
                </anchor>
              </controlPr>
            </control>
          </mc:Choice>
        </mc:AlternateContent>
        <mc:AlternateContent xmlns:mc="http://schemas.openxmlformats.org/markup-compatibility/2006">
          <mc:Choice Requires="x14">
            <control shapeId="39064" r:id="rId153" name="Check Box 152">
              <controlPr locked="0" defaultSize="0" autoFill="0" autoLine="0" autoPict="0">
                <anchor moveWithCells="1">
                  <from>
                    <xdr:col>7</xdr:col>
                    <xdr:colOff>352425</xdr:colOff>
                    <xdr:row>444</xdr:row>
                    <xdr:rowOff>0</xdr:rowOff>
                  </from>
                  <to>
                    <xdr:col>8</xdr:col>
                    <xdr:colOff>161925</xdr:colOff>
                    <xdr:row>444</xdr:row>
                    <xdr:rowOff>152400</xdr:rowOff>
                  </to>
                </anchor>
              </controlPr>
            </control>
          </mc:Choice>
        </mc:AlternateContent>
        <mc:AlternateContent xmlns:mc="http://schemas.openxmlformats.org/markup-compatibility/2006">
          <mc:Choice Requires="x14">
            <control shapeId="39065" r:id="rId154" name="Check Box 153">
              <controlPr locked="0" defaultSize="0" autoFill="0" autoLine="0" autoPict="0">
                <anchor moveWithCells="1">
                  <from>
                    <xdr:col>8</xdr:col>
                    <xdr:colOff>161925</xdr:colOff>
                    <xdr:row>444</xdr:row>
                    <xdr:rowOff>0</xdr:rowOff>
                  </from>
                  <to>
                    <xdr:col>9</xdr:col>
                    <xdr:colOff>333375</xdr:colOff>
                    <xdr:row>444</xdr:row>
                    <xdr:rowOff>152400</xdr:rowOff>
                  </to>
                </anchor>
              </controlPr>
            </control>
          </mc:Choice>
        </mc:AlternateContent>
        <mc:AlternateContent xmlns:mc="http://schemas.openxmlformats.org/markup-compatibility/2006">
          <mc:Choice Requires="x14">
            <control shapeId="39066" r:id="rId155" name="Check Box 154">
              <controlPr locked="0" defaultSize="0" autoFill="0" autoLine="0" autoPict="0">
                <anchor moveWithCells="1">
                  <from>
                    <xdr:col>7</xdr:col>
                    <xdr:colOff>352425</xdr:colOff>
                    <xdr:row>445</xdr:row>
                    <xdr:rowOff>152400</xdr:rowOff>
                  </from>
                  <to>
                    <xdr:col>8</xdr:col>
                    <xdr:colOff>161925</xdr:colOff>
                    <xdr:row>446</xdr:row>
                    <xdr:rowOff>142875</xdr:rowOff>
                  </to>
                </anchor>
              </controlPr>
            </control>
          </mc:Choice>
        </mc:AlternateContent>
        <mc:AlternateContent xmlns:mc="http://schemas.openxmlformats.org/markup-compatibility/2006">
          <mc:Choice Requires="x14">
            <control shapeId="39067" r:id="rId156" name="Check Box 155">
              <controlPr locked="0" defaultSize="0" autoFill="0" autoLine="0" autoPict="0">
                <anchor moveWithCells="1">
                  <from>
                    <xdr:col>8</xdr:col>
                    <xdr:colOff>161925</xdr:colOff>
                    <xdr:row>445</xdr:row>
                    <xdr:rowOff>152400</xdr:rowOff>
                  </from>
                  <to>
                    <xdr:col>9</xdr:col>
                    <xdr:colOff>333375</xdr:colOff>
                    <xdr:row>446</xdr:row>
                    <xdr:rowOff>142875</xdr:rowOff>
                  </to>
                </anchor>
              </controlPr>
            </control>
          </mc:Choice>
        </mc:AlternateContent>
        <mc:AlternateContent xmlns:mc="http://schemas.openxmlformats.org/markup-compatibility/2006">
          <mc:Choice Requires="x14">
            <control shapeId="39068" r:id="rId157" name="Check Box 156">
              <controlPr locked="0" defaultSize="0" autoFill="0" autoLine="0" autoPict="0">
                <anchor moveWithCells="1">
                  <from>
                    <xdr:col>7</xdr:col>
                    <xdr:colOff>352425</xdr:colOff>
                    <xdr:row>448</xdr:row>
                    <xdr:rowOff>133350</xdr:rowOff>
                  </from>
                  <to>
                    <xdr:col>8</xdr:col>
                    <xdr:colOff>161925</xdr:colOff>
                    <xdr:row>449</xdr:row>
                    <xdr:rowOff>123825</xdr:rowOff>
                  </to>
                </anchor>
              </controlPr>
            </control>
          </mc:Choice>
        </mc:AlternateContent>
        <mc:AlternateContent xmlns:mc="http://schemas.openxmlformats.org/markup-compatibility/2006">
          <mc:Choice Requires="x14">
            <control shapeId="39069" r:id="rId158" name="Check Box 157">
              <controlPr locked="0" defaultSize="0" autoFill="0" autoLine="0" autoPict="0">
                <anchor moveWithCells="1">
                  <from>
                    <xdr:col>8</xdr:col>
                    <xdr:colOff>161925</xdr:colOff>
                    <xdr:row>448</xdr:row>
                    <xdr:rowOff>133350</xdr:rowOff>
                  </from>
                  <to>
                    <xdr:col>9</xdr:col>
                    <xdr:colOff>333375</xdr:colOff>
                    <xdr:row>449</xdr:row>
                    <xdr:rowOff>123825</xdr:rowOff>
                  </to>
                </anchor>
              </controlPr>
            </control>
          </mc:Choice>
        </mc:AlternateContent>
        <mc:AlternateContent xmlns:mc="http://schemas.openxmlformats.org/markup-compatibility/2006">
          <mc:Choice Requires="x14">
            <control shapeId="39070" r:id="rId159" name="Check Box 158">
              <controlPr locked="0" defaultSize="0" autoFill="0" autoLine="0" autoPict="0">
                <anchor moveWithCells="1">
                  <from>
                    <xdr:col>7</xdr:col>
                    <xdr:colOff>352425</xdr:colOff>
                    <xdr:row>450</xdr:row>
                    <xdr:rowOff>123825</xdr:rowOff>
                  </from>
                  <to>
                    <xdr:col>8</xdr:col>
                    <xdr:colOff>161925</xdr:colOff>
                    <xdr:row>451</xdr:row>
                    <xdr:rowOff>114300</xdr:rowOff>
                  </to>
                </anchor>
              </controlPr>
            </control>
          </mc:Choice>
        </mc:AlternateContent>
        <mc:AlternateContent xmlns:mc="http://schemas.openxmlformats.org/markup-compatibility/2006">
          <mc:Choice Requires="x14">
            <control shapeId="39071" r:id="rId160" name="Check Box 159">
              <controlPr locked="0" defaultSize="0" autoFill="0" autoLine="0" autoPict="0">
                <anchor moveWithCells="1">
                  <from>
                    <xdr:col>8</xdr:col>
                    <xdr:colOff>161925</xdr:colOff>
                    <xdr:row>450</xdr:row>
                    <xdr:rowOff>123825</xdr:rowOff>
                  </from>
                  <to>
                    <xdr:col>9</xdr:col>
                    <xdr:colOff>333375</xdr:colOff>
                    <xdr:row>451</xdr:row>
                    <xdr:rowOff>114300</xdr:rowOff>
                  </to>
                </anchor>
              </controlPr>
            </control>
          </mc:Choice>
        </mc:AlternateContent>
        <mc:AlternateContent xmlns:mc="http://schemas.openxmlformats.org/markup-compatibility/2006">
          <mc:Choice Requires="x14">
            <control shapeId="39072" r:id="rId161" name="Check Box 160">
              <controlPr locked="0" defaultSize="0" autoFill="0" autoLine="0" autoPict="0">
                <anchor moveWithCells="1">
                  <from>
                    <xdr:col>7</xdr:col>
                    <xdr:colOff>352425</xdr:colOff>
                    <xdr:row>452</xdr:row>
                    <xdr:rowOff>95250</xdr:rowOff>
                  </from>
                  <to>
                    <xdr:col>8</xdr:col>
                    <xdr:colOff>161925</xdr:colOff>
                    <xdr:row>453</xdr:row>
                    <xdr:rowOff>85725</xdr:rowOff>
                  </to>
                </anchor>
              </controlPr>
            </control>
          </mc:Choice>
        </mc:AlternateContent>
        <mc:AlternateContent xmlns:mc="http://schemas.openxmlformats.org/markup-compatibility/2006">
          <mc:Choice Requires="x14">
            <control shapeId="39073" r:id="rId162" name="Check Box 161">
              <controlPr locked="0" defaultSize="0" autoFill="0" autoLine="0" autoPict="0">
                <anchor moveWithCells="1">
                  <from>
                    <xdr:col>8</xdr:col>
                    <xdr:colOff>161925</xdr:colOff>
                    <xdr:row>452</xdr:row>
                    <xdr:rowOff>95250</xdr:rowOff>
                  </from>
                  <to>
                    <xdr:col>9</xdr:col>
                    <xdr:colOff>333375</xdr:colOff>
                    <xdr:row>453</xdr:row>
                    <xdr:rowOff>85725</xdr:rowOff>
                  </to>
                </anchor>
              </controlPr>
            </control>
          </mc:Choice>
        </mc:AlternateContent>
        <mc:AlternateContent xmlns:mc="http://schemas.openxmlformats.org/markup-compatibility/2006">
          <mc:Choice Requires="x14">
            <control shapeId="39074" r:id="rId163" name="Check Box 162">
              <controlPr locked="0" defaultSize="0" autoFill="0" autoLine="0" autoPict="0">
                <anchor moveWithCells="1">
                  <from>
                    <xdr:col>7</xdr:col>
                    <xdr:colOff>352425</xdr:colOff>
                    <xdr:row>455</xdr:row>
                    <xdr:rowOff>76200</xdr:rowOff>
                  </from>
                  <to>
                    <xdr:col>8</xdr:col>
                    <xdr:colOff>161925</xdr:colOff>
                    <xdr:row>456</xdr:row>
                    <xdr:rowOff>66675</xdr:rowOff>
                  </to>
                </anchor>
              </controlPr>
            </control>
          </mc:Choice>
        </mc:AlternateContent>
        <mc:AlternateContent xmlns:mc="http://schemas.openxmlformats.org/markup-compatibility/2006">
          <mc:Choice Requires="x14">
            <control shapeId="39075" r:id="rId164" name="Check Box 163">
              <controlPr locked="0" defaultSize="0" autoFill="0" autoLine="0" autoPict="0">
                <anchor moveWithCells="1">
                  <from>
                    <xdr:col>8</xdr:col>
                    <xdr:colOff>161925</xdr:colOff>
                    <xdr:row>455</xdr:row>
                    <xdr:rowOff>76200</xdr:rowOff>
                  </from>
                  <to>
                    <xdr:col>9</xdr:col>
                    <xdr:colOff>333375</xdr:colOff>
                    <xdr:row>456</xdr:row>
                    <xdr:rowOff>66675</xdr:rowOff>
                  </to>
                </anchor>
              </controlPr>
            </control>
          </mc:Choice>
        </mc:AlternateContent>
        <mc:AlternateContent xmlns:mc="http://schemas.openxmlformats.org/markup-compatibility/2006">
          <mc:Choice Requires="x14">
            <control shapeId="39076" r:id="rId165" name="Check Box 164">
              <controlPr locked="0" defaultSize="0" autoFill="0" autoLine="0" autoPict="0">
                <anchor moveWithCells="1">
                  <from>
                    <xdr:col>7</xdr:col>
                    <xdr:colOff>352425</xdr:colOff>
                    <xdr:row>457</xdr:row>
                    <xdr:rowOff>66675</xdr:rowOff>
                  </from>
                  <to>
                    <xdr:col>8</xdr:col>
                    <xdr:colOff>161925</xdr:colOff>
                    <xdr:row>458</xdr:row>
                    <xdr:rowOff>66675</xdr:rowOff>
                  </to>
                </anchor>
              </controlPr>
            </control>
          </mc:Choice>
        </mc:AlternateContent>
        <mc:AlternateContent xmlns:mc="http://schemas.openxmlformats.org/markup-compatibility/2006">
          <mc:Choice Requires="x14">
            <control shapeId="39077" r:id="rId166" name="Check Box 165">
              <controlPr locked="0" defaultSize="0" autoFill="0" autoLine="0" autoPict="0">
                <anchor moveWithCells="1">
                  <from>
                    <xdr:col>8</xdr:col>
                    <xdr:colOff>161925</xdr:colOff>
                    <xdr:row>457</xdr:row>
                    <xdr:rowOff>66675</xdr:rowOff>
                  </from>
                  <to>
                    <xdr:col>9</xdr:col>
                    <xdr:colOff>333375</xdr:colOff>
                    <xdr:row>458</xdr:row>
                    <xdr:rowOff>66675</xdr:rowOff>
                  </to>
                </anchor>
              </controlPr>
            </control>
          </mc:Choice>
        </mc:AlternateContent>
        <mc:AlternateContent xmlns:mc="http://schemas.openxmlformats.org/markup-compatibility/2006">
          <mc:Choice Requires="x14">
            <control shapeId="39078" r:id="rId167" name="Check Box 166">
              <controlPr locked="0" defaultSize="0" autoFill="0" autoLine="0" autoPict="0">
                <anchor moveWithCells="1">
                  <from>
                    <xdr:col>7</xdr:col>
                    <xdr:colOff>352425</xdr:colOff>
                    <xdr:row>459</xdr:row>
                    <xdr:rowOff>66675</xdr:rowOff>
                  </from>
                  <to>
                    <xdr:col>8</xdr:col>
                    <xdr:colOff>161925</xdr:colOff>
                    <xdr:row>460</xdr:row>
                    <xdr:rowOff>57150</xdr:rowOff>
                  </to>
                </anchor>
              </controlPr>
            </control>
          </mc:Choice>
        </mc:AlternateContent>
        <mc:AlternateContent xmlns:mc="http://schemas.openxmlformats.org/markup-compatibility/2006">
          <mc:Choice Requires="x14">
            <control shapeId="39079" r:id="rId168" name="Check Box 167">
              <controlPr locked="0" defaultSize="0" autoFill="0" autoLine="0" autoPict="0">
                <anchor moveWithCells="1">
                  <from>
                    <xdr:col>8</xdr:col>
                    <xdr:colOff>161925</xdr:colOff>
                    <xdr:row>459</xdr:row>
                    <xdr:rowOff>66675</xdr:rowOff>
                  </from>
                  <to>
                    <xdr:col>9</xdr:col>
                    <xdr:colOff>333375</xdr:colOff>
                    <xdr:row>460</xdr:row>
                    <xdr:rowOff>57150</xdr:rowOff>
                  </to>
                </anchor>
              </controlPr>
            </control>
          </mc:Choice>
        </mc:AlternateContent>
        <mc:AlternateContent xmlns:mc="http://schemas.openxmlformats.org/markup-compatibility/2006">
          <mc:Choice Requires="x14">
            <control shapeId="39080" r:id="rId169" name="Check Box 168">
              <controlPr locked="0" defaultSize="0" autoFill="0" autoLine="0" autoPict="0">
                <anchor moveWithCells="1">
                  <from>
                    <xdr:col>7</xdr:col>
                    <xdr:colOff>352425</xdr:colOff>
                    <xdr:row>461</xdr:row>
                    <xdr:rowOff>47625</xdr:rowOff>
                  </from>
                  <to>
                    <xdr:col>8</xdr:col>
                    <xdr:colOff>161925</xdr:colOff>
                    <xdr:row>462</xdr:row>
                    <xdr:rowOff>38100</xdr:rowOff>
                  </to>
                </anchor>
              </controlPr>
            </control>
          </mc:Choice>
        </mc:AlternateContent>
        <mc:AlternateContent xmlns:mc="http://schemas.openxmlformats.org/markup-compatibility/2006">
          <mc:Choice Requires="x14">
            <control shapeId="39081" r:id="rId170" name="Check Box 169">
              <controlPr locked="0" defaultSize="0" autoFill="0" autoLine="0" autoPict="0">
                <anchor moveWithCells="1">
                  <from>
                    <xdr:col>8</xdr:col>
                    <xdr:colOff>161925</xdr:colOff>
                    <xdr:row>461</xdr:row>
                    <xdr:rowOff>47625</xdr:rowOff>
                  </from>
                  <to>
                    <xdr:col>9</xdr:col>
                    <xdr:colOff>333375</xdr:colOff>
                    <xdr:row>462</xdr:row>
                    <xdr:rowOff>38100</xdr:rowOff>
                  </to>
                </anchor>
              </controlPr>
            </control>
          </mc:Choice>
        </mc:AlternateContent>
        <mc:AlternateContent xmlns:mc="http://schemas.openxmlformats.org/markup-compatibility/2006">
          <mc:Choice Requires="x14">
            <control shapeId="39082" r:id="rId171" name="Check Box 170">
              <controlPr locked="0" defaultSize="0" autoFill="0" autoLine="0" autoPict="0">
                <anchor moveWithCells="1">
                  <from>
                    <xdr:col>7</xdr:col>
                    <xdr:colOff>352425</xdr:colOff>
                    <xdr:row>463</xdr:row>
                    <xdr:rowOff>38100</xdr:rowOff>
                  </from>
                  <to>
                    <xdr:col>8</xdr:col>
                    <xdr:colOff>161925</xdr:colOff>
                    <xdr:row>464</xdr:row>
                    <xdr:rowOff>19050</xdr:rowOff>
                  </to>
                </anchor>
              </controlPr>
            </control>
          </mc:Choice>
        </mc:AlternateContent>
        <mc:AlternateContent xmlns:mc="http://schemas.openxmlformats.org/markup-compatibility/2006">
          <mc:Choice Requires="x14">
            <control shapeId="39083" r:id="rId172" name="Check Box 171">
              <controlPr locked="0" defaultSize="0" autoFill="0" autoLine="0" autoPict="0">
                <anchor moveWithCells="1">
                  <from>
                    <xdr:col>8</xdr:col>
                    <xdr:colOff>161925</xdr:colOff>
                    <xdr:row>463</xdr:row>
                    <xdr:rowOff>38100</xdr:rowOff>
                  </from>
                  <to>
                    <xdr:col>9</xdr:col>
                    <xdr:colOff>333375</xdr:colOff>
                    <xdr:row>464</xdr:row>
                    <xdr:rowOff>19050</xdr:rowOff>
                  </to>
                </anchor>
              </controlPr>
            </control>
          </mc:Choice>
        </mc:AlternateContent>
        <mc:AlternateContent xmlns:mc="http://schemas.openxmlformats.org/markup-compatibility/2006">
          <mc:Choice Requires="x14">
            <control shapeId="39084" r:id="rId173" name="Check Box 172">
              <controlPr locked="0" defaultSize="0" autoFill="0" autoLine="0" autoPict="0">
                <anchor moveWithCells="1">
                  <from>
                    <xdr:col>7</xdr:col>
                    <xdr:colOff>323850</xdr:colOff>
                    <xdr:row>479</xdr:row>
                    <xdr:rowOff>19050</xdr:rowOff>
                  </from>
                  <to>
                    <xdr:col>8</xdr:col>
                    <xdr:colOff>142875</xdr:colOff>
                    <xdr:row>480</xdr:row>
                    <xdr:rowOff>9525</xdr:rowOff>
                  </to>
                </anchor>
              </controlPr>
            </control>
          </mc:Choice>
        </mc:AlternateContent>
        <mc:AlternateContent xmlns:mc="http://schemas.openxmlformats.org/markup-compatibility/2006">
          <mc:Choice Requires="x14">
            <control shapeId="39085" r:id="rId174" name="Check Box 173">
              <controlPr locked="0" defaultSize="0" autoFill="0" autoLine="0" autoPict="0">
                <anchor moveWithCells="1">
                  <from>
                    <xdr:col>8</xdr:col>
                    <xdr:colOff>142875</xdr:colOff>
                    <xdr:row>479</xdr:row>
                    <xdr:rowOff>19050</xdr:rowOff>
                  </from>
                  <to>
                    <xdr:col>9</xdr:col>
                    <xdr:colOff>333375</xdr:colOff>
                    <xdr:row>480</xdr:row>
                    <xdr:rowOff>9525</xdr:rowOff>
                  </to>
                </anchor>
              </controlPr>
            </control>
          </mc:Choice>
        </mc:AlternateContent>
        <mc:AlternateContent xmlns:mc="http://schemas.openxmlformats.org/markup-compatibility/2006">
          <mc:Choice Requires="x14">
            <control shapeId="39086" r:id="rId175" name="Check Box 174">
              <controlPr locked="0" defaultSize="0" autoFill="0" autoLine="0" autoPict="0">
                <anchor moveWithCells="1">
                  <from>
                    <xdr:col>7</xdr:col>
                    <xdr:colOff>323850</xdr:colOff>
                    <xdr:row>481</xdr:row>
                    <xdr:rowOff>161925</xdr:rowOff>
                  </from>
                  <to>
                    <xdr:col>8</xdr:col>
                    <xdr:colOff>142875</xdr:colOff>
                    <xdr:row>482</xdr:row>
                    <xdr:rowOff>152400</xdr:rowOff>
                  </to>
                </anchor>
              </controlPr>
            </control>
          </mc:Choice>
        </mc:AlternateContent>
        <mc:AlternateContent xmlns:mc="http://schemas.openxmlformats.org/markup-compatibility/2006">
          <mc:Choice Requires="x14">
            <control shapeId="39087" r:id="rId176" name="Check Box 175">
              <controlPr locked="0" defaultSize="0" autoFill="0" autoLine="0" autoPict="0">
                <anchor moveWithCells="1">
                  <from>
                    <xdr:col>8</xdr:col>
                    <xdr:colOff>142875</xdr:colOff>
                    <xdr:row>481</xdr:row>
                    <xdr:rowOff>161925</xdr:rowOff>
                  </from>
                  <to>
                    <xdr:col>9</xdr:col>
                    <xdr:colOff>333375</xdr:colOff>
                    <xdr:row>482</xdr:row>
                    <xdr:rowOff>152400</xdr:rowOff>
                  </to>
                </anchor>
              </controlPr>
            </control>
          </mc:Choice>
        </mc:AlternateContent>
        <mc:AlternateContent xmlns:mc="http://schemas.openxmlformats.org/markup-compatibility/2006">
          <mc:Choice Requires="x14">
            <control shapeId="39088" r:id="rId177" name="Check Box 176">
              <controlPr locked="0" defaultSize="0" autoFill="0" autoLine="0" autoPict="0">
                <anchor moveWithCells="1">
                  <from>
                    <xdr:col>7</xdr:col>
                    <xdr:colOff>323850</xdr:colOff>
                    <xdr:row>483</xdr:row>
                    <xdr:rowOff>161925</xdr:rowOff>
                  </from>
                  <to>
                    <xdr:col>8</xdr:col>
                    <xdr:colOff>142875</xdr:colOff>
                    <xdr:row>484</xdr:row>
                    <xdr:rowOff>161925</xdr:rowOff>
                  </to>
                </anchor>
              </controlPr>
            </control>
          </mc:Choice>
        </mc:AlternateContent>
        <mc:AlternateContent xmlns:mc="http://schemas.openxmlformats.org/markup-compatibility/2006">
          <mc:Choice Requires="x14">
            <control shapeId="39089" r:id="rId178" name="Check Box 177">
              <controlPr locked="0" defaultSize="0" autoFill="0" autoLine="0" autoPict="0">
                <anchor moveWithCells="1">
                  <from>
                    <xdr:col>8</xdr:col>
                    <xdr:colOff>142875</xdr:colOff>
                    <xdr:row>483</xdr:row>
                    <xdr:rowOff>161925</xdr:rowOff>
                  </from>
                  <to>
                    <xdr:col>9</xdr:col>
                    <xdr:colOff>333375</xdr:colOff>
                    <xdr:row>484</xdr:row>
                    <xdr:rowOff>161925</xdr:rowOff>
                  </to>
                </anchor>
              </controlPr>
            </control>
          </mc:Choice>
        </mc:AlternateContent>
        <mc:AlternateContent xmlns:mc="http://schemas.openxmlformats.org/markup-compatibility/2006">
          <mc:Choice Requires="x14">
            <control shapeId="39090" r:id="rId179" name="Check Box 178">
              <controlPr locked="0" defaultSize="0" autoFill="0" autoLine="0" autoPict="0">
                <anchor moveWithCells="1">
                  <from>
                    <xdr:col>7</xdr:col>
                    <xdr:colOff>323850</xdr:colOff>
                    <xdr:row>485</xdr:row>
                    <xdr:rowOff>133350</xdr:rowOff>
                  </from>
                  <to>
                    <xdr:col>8</xdr:col>
                    <xdr:colOff>142875</xdr:colOff>
                    <xdr:row>486</xdr:row>
                    <xdr:rowOff>133350</xdr:rowOff>
                  </to>
                </anchor>
              </controlPr>
            </control>
          </mc:Choice>
        </mc:AlternateContent>
        <mc:AlternateContent xmlns:mc="http://schemas.openxmlformats.org/markup-compatibility/2006">
          <mc:Choice Requires="x14">
            <control shapeId="39091" r:id="rId180" name="Check Box 179">
              <controlPr locked="0" defaultSize="0" autoFill="0" autoLine="0" autoPict="0">
                <anchor moveWithCells="1">
                  <from>
                    <xdr:col>8</xdr:col>
                    <xdr:colOff>142875</xdr:colOff>
                    <xdr:row>485</xdr:row>
                    <xdr:rowOff>133350</xdr:rowOff>
                  </from>
                  <to>
                    <xdr:col>9</xdr:col>
                    <xdr:colOff>333375</xdr:colOff>
                    <xdr:row>486</xdr:row>
                    <xdr:rowOff>133350</xdr:rowOff>
                  </to>
                </anchor>
              </controlPr>
            </control>
          </mc:Choice>
        </mc:AlternateContent>
        <mc:AlternateContent xmlns:mc="http://schemas.openxmlformats.org/markup-compatibility/2006">
          <mc:Choice Requires="x14">
            <control shapeId="39092" r:id="rId181" name="Check Box 180">
              <controlPr locked="0" defaultSize="0" autoFill="0" autoLine="0" autoPict="0">
                <anchor moveWithCells="1">
                  <from>
                    <xdr:col>7</xdr:col>
                    <xdr:colOff>323850</xdr:colOff>
                    <xdr:row>487</xdr:row>
                    <xdr:rowOff>123825</xdr:rowOff>
                  </from>
                  <to>
                    <xdr:col>8</xdr:col>
                    <xdr:colOff>142875</xdr:colOff>
                    <xdr:row>488</xdr:row>
                    <xdr:rowOff>123825</xdr:rowOff>
                  </to>
                </anchor>
              </controlPr>
            </control>
          </mc:Choice>
        </mc:AlternateContent>
        <mc:AlternateContent xmlns:mc="http://schemas.openxmlformats.org/markup-compatibility/2006">
          <mc:Choice Requires="x14">
            <control shapeId="39093" r:id="rId182" name="Check Box 181">
              <controlPr locked="0" defaultSize="0" autoFill="0" autoLine="0" autoPict="0">
                <anchor moveWithCells="1">
                  <from>
                    <xdr:col>8</xdr:col>
                    <xdr:colOff>142875</xdr:colOff>
                    <xdr:row>487</xdr:row>
                    <xdr:rowOff>123825</xdr:rowOff>
                  </from>
                  <to>
                    <xdr:col>9</xdr:col>
                    <xdr:colOff>333375</xdr:colOff>
                    <xdr:row>488</xdr:row>
                    <xdr:rowOff>123825</xdr:rowOff>
                  </to>
                </anchor>
              </controlPr>
            </control>
          </mc:Choice>
        </mc:AlternateContent>
        <mc:AlternateContent xmlns:mc="http://schemas.openxmlformats.org/markup-compatibility/2006">
          <mc:Choice Requires="x14">
            <control shapeId="39094" r:id="rId183" name="Check Box 182">
              <controlPr locked="0" defaultSize="0" autoFill="0" autoLine="0" autoPict="0">
                <anchor moveWithCells="1">
                  <from>
                    <xdr:col>7</xdr:col>
                    <xdr:colOff>323850</xdr:colOff>
                    <xdr:row>489</xdr:row>
                    <xdr:rowOff>114300</xdr:rowOff>
                  </from>
                  <to>
                    <xdr:col>8</xdr:col>
                    <xdr:colOff>142875</xdr:colOff>
                    <xdr:row>490</xdr:row>
                    <xdr:rowOff>114300</xdr:rowOff>
                  </to>
                </anchor>
              </controlPr>
            </control>
          </mc:Choice>
        </mc:AlternateContent>
        <mc:AlternateContent xmlns:mc="http://schemas.openxmlformats.org/markup-compatibility/2006">
          <mc:Choice Requires="x14">
            <control shapeId="39095" r:id="rId184" name="Check Box 183">
              <controlPr locked="0" defaultSize="0" autoFill="0" autoLine="0" autoPict="0">
                <anchor moveWithCells="1">
                  <from>
                    <xdr:col>8</xdr:col>
                    <xdr:colOff>142875</xdr:colOff>
                    <xdr:row>489</xdr:row>
                    <xdr:rowOff>114300</xdr:rowOff>
                  </from>
                  <to>
                    <xdr:col>9</xdr:col>
                    <xdr:colOff>333375</xdr:colOff>
                    <xdr:row>490</xdr:row>
                    <xdr:rowOff>114300</xdr:rowOff>
                  </to>
                </anchor>
              </controlPr>
            </control>
          </mc:Choice>
        </mc:AlternateContent>
        <mc:AlternateContent xmlns:mc="http://schemas.openxmlformats.org/markup-compatibility/2006">
          <mc:Choice Requires="x14">
            <control shapeId="39096" r:id="rId185" name="Check Box 184">
              <controlPr locked="0" defaultSize="0" autoFill="0" autoLine="0" autoPict="0">
                <anchor moveWithCells="1">
                  <from>
                    <xdr:col>7</xdr:col>
                    <xdr:colOff>323850</xdr:colOff>
                    <xdr:row>491</xdr:row>
                    <xdr:rowOff>95250</xdr:rowOff>
                  </from>
                  <to>
                    <xdr:col>8</xdr:col>
                    <xdr:colOff>142875</xdr:colOff>
                    <xdr:row>492</xdr:row>
                    <xdr:rowOff>95250</xdr:rowOff>
                  </to>
                </anchor>
              </controlPr>
            </control>
          </mc:Choice>
        </mc:AlternateContent>
        <mc:AlternateContent xmlns:mc="http://schemas.openxmlformats.org/markup-compatibility/2006">
          <mc:Choice Requires="x14">
            <control shapeId="39097" r:id="rId186" name="Check Box 185">
              <controlPr locked="0" defaultSize="0" autoFill="0" autoLine="0" autoPict="0">
                <anchor moveWithCells="1">
                  <from>
                    <xdr:col>8</xdr:col>
                    <xdr:colOff>142875</xdr:colOff>
                    <xdr:row>491</xdr:row>
                    <xdr:rowOff>95250</xdr:rowOff>
                  </from>
                  <to>
                    <xdr:col>9</xdr:col>
                    <xdr:colOff>333375</xdr:colOff>
                    <xdr:row>492</xdr:row>
                    <xdr:rowOff>95250</xdr:rowOff>
                  </to>
                </anchor>
              </controlPr>
            </control>
          </mc:Choice>
        </mc:AlternateContent>
        <mc:AlternateContent xmlns:mc="http://schemas.openxmlformats.org/markup-compatibility/2006">
          <mc:Choice Requires="x14">
            <control shapeId="39098" r:id="rId187" name="Check Box 186">
              <controlPr locked="0" defaultSize="0" autoFill="0" autoLine="0" autoPict="0">
                <anchor moveWithCells="1">
                  <from>
                    <xdr:col>7</xdr:col>
                    <xdr:colOff>323850</xdr:colOff>
                    <xdr:row>493</xdr:row>
                    <xdr:rowOff>85725</xdr:rowOff>
                  </from>
                  <to>
                    <xdr:col>8</xdr:col>
                    <xdr:colOff>142875</xdr:colOff>
                    <xdr:row>494</xdr:row>
                    <xdr:rowOff>85725</xdr:rowOff>
                  </to>
                </anchor>
              </controlPr>
            </control>
          </mc:Choice>
        </mc:AlternateContent>
        <mc:AlternateContent xmlns:mc="http://schemas.openxmlformats.org/markup-compatibility/2006">
          <mc:Choice Requires="x14">
            <control shapeId="39099" r:id="rId188" name="Check Box 187">
              <controlPr locked="0" defaultSize="0" autoFill="0" autoLine="0" autoPict="0">
                <anchor moveWithCells="1">
                  <from>
                    <xdr:col>8</xdr:col>
                    <xdr:colOff>142875</xdr:colOff>
                    <xdr:row>493</xdr:row>
                    <xdr:rowOff>85725</xdr:rowOff>
                  </from>
                  <to>
                    <xdr:col>9</xdr:col>
                    <xdr:colOff>333375</xdr:colOff>
                    <xdr:row>494</xdr:row>
                    <xdr:rowOff>85725</xdr:rowOff>
                  </to>
                </anchor>
              </controlPr>
            </control>
          </mc:Choice>
        </mc:AlternateContent>
        <mc:AlternateContent xmlns:mc="http://schemas.openxmlformats.org/markup-compatibility/2006">
          <mc:Choice Requires="x14">
            <control shapeId="39100" r:id="rId189" name="Check Box 188">
              <controlPr locked="0" defaultSize="0" autoFill="0" autoLine="0" autoPict="0">
                <anchor moveWithCells="1">
                  <from>
                    <xdr:col>7</xdr:col>
                    <xdr:colOff>323850</xdr:colOff>
                    <xdr:row>495</xdr:row>
                    <xdr:rowOff>85725</xdr:rowOff>
                  </from>
                  <to>
                    <xdr:col>8</xdr:col>
                    <xdr:colOff>142875</xdr:colOff>
                    <xdr:row>496</xdr:row>
                    <xdr:rowOff>85725</xdr:rowOff>
                  </to>
                </anchor>
              </controlPr>
            </control>
          </mc:Choice>
        </mc:AlternateContent>
        <mc:AlternateContent xmlns:mc="http://schemas.openxmlformats.org/markup-compatibility/2006">
          <mc:Choice Requires="x14">
            <control shapeId="39101" r:id="rId190" name="Check Box 189">
              <controlPr locked="0" defaultSize="0" autoFill="0" autoLine="0" autoPict="0">
                <anchor moveWithCells="1">
                  <from>
                    <xdr:col>8</xdr:col>
                    <xdr:colOff>142875</xdr:colOff>
                    <xdr:row>495</xdr:row>
                    <xdr:rowOff>85725</xdr:rowOff>
                  </from>
                  <to>
                    <xdr:col>9</xdr:col>
                    <xdr:colOff>333375</xdr:colOff>
                    <xdr:row>496</xdr:row>
                    <xdr:rowOff>85725</xdr:rowOff>
                  </to>
                </anchor>
              </controlPr>
            </control>
          </mc:Choice>
        </mc:AlternateContent>
        <mc:AlternateContent xmlns:mc="http://schemas.openxmlformats.org/markup-compatibility/2006">
          <mc:Choice Requires="x14">
            <control shapeId="39102" r:id="rId191" name="Check Box 190">
              <controlPr locked="0" defaultSize="0" autoFill="0" autoLine="0" autoPict="0">
                <anchor moveWithCells="1">
                  <from>
                    <xdr:col>7</xdr:col>
                    <xdr:colOff>323850</xdr:colOff>
                    <xdr:row>497</xdr:row>
                    <xdr:rowOff>76200</xdr:rowOff>
                  </from>
                  <to>
                    <xdr:col>8</xdr:col>
                    <xdr:colOff>142875</xdr:colOff>
                    <xdr:row>498</xdr:row>
                    <xdr:rowOff>76200</xdr:rowOff>
                  </to>
                </anchor>
              </controlPr>
            </control>
          </mc:Choice>
        </mc:AlternateContent>
        <mc:AlternateContent xmlns:mc="http://schemas.openxmlformats.org/markup-compatibility/2006">
          <mc:Choice Requires="x14">
            <control shapeId="39103" r:id="rId192" name="Check Box 191">
              <controlPr locked="0" defaultSize="0" autoFill="0" autoLine="0" autoPict="0">
                <anchor moveWithCells="1">
                  <from>
                    <xdr:col>8</xdr:col>
                    <xdr:colOff>142875</xdr:colOff>
                    <xdr:row>497</xdr:row>
                    <xdr:rowOff>76200</xdr:rowOff>
                  </from>
                  <to>
                    <xdr:col>9</xdr:col>
                    <xdr:colOff>333375</xdr:colOff>
                    <xdr:row>498</xdr:row>
                    <xdr:rowOff>76200</xdr:rowOff>
                  </to>
                </anchor>
              </controlPr>
            </control>
          </mc:Choice>
        </mc:AlternateContent>
        <mc:AlternateContent xmlns:mc="http://schemas.openxmlformats.org/markup-compatibility/2006">
          <mc:Choice Requires="x14">
            <control shapeId="39104" r:id="rId193" name="Check Box 192">
              <controlPr locked="0" defaultSize="0" autoFill="0" autoLine="0" autoPict="0">
                <anchor moveWithCells="1">
                  <from>
                    <xdr:col>7</xdr:col>
                    <xdr:colOff>323850</xdr:colOff>
                    <xdr:row>499</xdr:row>
                    <xdr:rowOff>76200</xdr:rowOff>
                  </from>
                  <to>
                    <xdr:col>8</xdr:col>
                    <xdr:colOff>142875</xdr:colOff>
                    <xdr:row>500</xdr:row>
                    <xdr:rowOff>76200</xdr:rowOff>
                  </to>
                </anchor>
              </controlPr>
            </control>
          </mc:Choice>
        </mc:AlternateContent>
        <mc:AlternateContent xmlns:mc="http://schemas.openxmlformats.org/markup-compatibility/2006">
          <mc:Choice Requires="x14">
            <control shapeId="39105" r:id="rId194" name="Check Box 193">
              <controlPr locked="0" defaultSize="0" autoFill="0" autoLine="0" autoPict="0">
                <anchor moveWithCells="1">
                  <from>
                    <xdr:col>8</xdr:col>
                    <xdr:colOff>142875</xdr:colOff>
                    <xdr:row>499</xdr:row>
                    <xdr:rowOff>76200</xdr:rowOff>
                  </from>
                  <to>
                    <xdr:col>9</xdr:col>
                    <xdr:colOff>333375</xdr:colOff>
                    <xdr:row>500</xdr:row>
                    <xdr:rowOff>76200</xdr:rowOff>
                  </to>
                </anchor>
              </controlPr>
            </control>
          </mc:Choice>
        </mc:AlternateContent>
        <mc:AlternateContent xmlns:mc="http://schemas.openxmlformats.org/markup-compatibility/2006">
          <mc:Choice Requires="x14">
            <control shapeId="39106" r:id="rId195" name="Check Box 194">
              <controlPr locked="0" defaultSize="0" autoFill="0" autoLine="0" autoPict="0">
                <anchor moveWithCells="1">
                  <from>
                    <xdr:col>7</xdr:col>
                    <xdr:colOff>323850</xdr:colOff>
                    <xdr:row>501</xdr:row>
                    <xdr:rowOff>76200</xdr:rowOff>
                  </from>
                  <to>
                    <xdr:col>8</xdr:col>
                    <xdr:colOff>142875</xdr:colOff>
                    <xdr:row>502</xdr:row>
                    <xdr:rowOff>76200</xdr:rowOff>
                  </to>
                </anchor>
              </controlPr>
            </control>
          </mc:Choice>
        </mc:AlternateContent>
        <mc:AlternateContent xmlns:mc="http://schemas.openxmlformats.org/markup-compatibility/2006">
          <mc:Choice Requires="x14">
            <control shapeId="39107" r:id="rId196" name="Check Box 195">
              <controlPr locked="0" defaultSize="0" autoFill="0" autoLine="0" autoPict="0">
                <anchor moveWithCells="1">
                  <from>
                    <xdr:col>8</xdr:col>
                    <xdr:colOff>142875</xdr:colOff>
                    <xdr:row>501</xdr:row>
                    <xdr:rowOff>76200</xdr:rowOff>
                  </from>
                  <to>
                    <xdr:col>9</xdr:col>
                    <xdr:colOff>333375</xdr:colOff>
                    <xdr:row>502</xdr:row>
                    <xdr:rowOff>76200</xdr:rowOff>
                  </to>
                </anchor>
              </controlPr>
            </control>
          </mc:Choice>
        </mc:AlternateContent>
        <mc:AlternateContent xmlns:mc="http://schemas.openxmlformats.org/markup-compatibility/2006">
          <mc:Choice Requires="x14">
            <control shapeId="39108" r:id="rId197" name="Check Box 196">
              <controlPr locked="0" defaultSize="0" autoFill="0" autoLine="0" autoPict="0">
                <anchor moveWithCells="1">
                  <from>
                    <xdr:col>7</xdr:col>
                    <xdr:colOff>323850</xdr:colOff>
                    <xdr:row>503</xdr:row>
                    <xdr:rowOff>66675</xdr:rowOff>
                  </from>
                  <to>
                    <xdr:col>8</xdr:col>
                    <xdr:colOff>142875</xdr:colOff>
                    <xdr:row>504</xdr:row>
                    <xdr:rowOff>66675</xdr:rowOff>
                  </to>
                </anchor>
              </controlPr>
            </control>
          </mc:Choice>
        </mc:AlternateContent>
        <mc:AlternateContent xmlns:mc="http://schemas.openxmlformats.org/markup-compatibility/2006">
          <mc:Choice Requires="x14">
            <control shapeId="39109" r:id="rId198" name="Check Box 197">
              <controlPr locked="0" defaultSize="0" autoFill="0" autoLine="0" autoPict="0">
                <anchor moveWithCells="1">
                  <from>
                    <xdr:col>8</xdr:col>
                    <xdr:colOff>142875</xdr:colOff>
                    <xdr:row>503</xdr:row>
                    <xdr:rowOff>66675</xdr:rowOff>
                  </from>
                  <to>
                    <xdr:col>9</xdr:col>
                    <xdr:colOff>333375</xdr:colOff>
                    <xdr:row>504</xdr:row>
                    <xdr:rowOff>66675</xdr:rowOff>
                  </to>
                </anchor>
              </controlPr>
            </control>
          </mc:Choice>
        </mc:AlternateContent>
        <mc:AlternateContent xmlns:mc="http://schemas.openxmlformats.org/markup-compatibility/2006">
          <mc:Choice Requires="x14">
            <control shapeId="39110" r:id="rId199" name="Check Box 198">
              <controlPr locked="0" defaultSize="0" autoFill="0" autoLine="0" autoPict="0">
                <anchor moveWithCells="1">
                  <from>
                    <xdr:col>7</xdr:col>
                    <xdr:colOff>323850</xdr:colOff>
                    <xdr:row>505</xdr:row>
                    <xdr:rowOff>57150</xdr:rowOff>
                  </from>
                  <to>
                    <xdr:col>8</xdr:col>
                    <xdr:colOff>142875</xdr:colOff>
                    <xdr:row>506</xdr:row>
                    <xdr:rowOff>28575</xdr:rowOff>
                  </to>
                </anchor>
              </controlPr>
            </control>
          </mc:Choice>
        </mc:AlternateContent>
        <mc:AlternateContent xmlns:mc="http://schemas.openxmlformats.org/markup-compatibility/2006">
          <mc:Choice Requires="x14">
            <control shapeId="39111" r:id="rId200" name="Check Box 199">
              <controlPr locked="0" defaultSize="0" autoFill="0" autoLine="0" autoPict="0">
                <anchor moveWithCells="1">
                  <from>
                    <xdr:col>8</xdr:col>
                    <xdr:colOff>142875</xdr:colOff>
                    <xdr:row>505</xdr:row>
                    <xdr:rowOff>57150</xdr:rowOff>
                  </from>
                  <to>
                    <xdr:col>9</xdr:col>
                    <xdr:colOff>333375</xdr:colOff>
                    <xdr:row>506</xdr:row>
                    <xdr:rowOff>28575</xdr:rowOff>
                  </to>
                </anchor>
              </controlPr>
            </control>
          </mc:Choice>
        </mc:AlternateContent>
        <mc:AlternateContent xmlns:mc="http://schemas.openxmlformats.org/markup-compatibility/2006">
          <mc:Choice Requires="x14">
            <control shapeId="39112" r:id="rId201" name="Check Box 200">
              <controlPr locked="0" defaultSize="0" autoFill="0" autoLine="0" autoPict="0">
                <anchor moveWithCells="1">
                  <from>
                    <xdr:col>7</xdr:col>
                    <xdr:colOff>323850</xdr:colOff>
                    <xdr:row>507</xdr:row>
                    <xdr:rowOff>190500</xdr:rowOff>
                  </from>
                  <to>
                    <xdr:col>8</xdr:col>
                    <xdr:colOff>142875</xdr:colOff>
                    <xdr:row>508</xdr:row>
                    <xdr:rowOff>161925</xdr:rowOff>
                  </to>
                </anchor>
              </controlPr>
            </control>
          </mc:Choice>
        </mc:AlternateContent>
        <mc:AlternateContent xmlns:mc="http://schemas.openxmlformats.org/markup-compatibility/2006">
          <mc:Choice Requires="x14">
            <control shapeId="39113" r:id="rId202" name="Check Box 201">
              <controlPr locked="0" defaultSize="0" autoFill="0" autoLine="0" autoPict="0">
                <anchor moveWithCells="1">
                  <from>
                    <xdr:col>8</xdr:col>
                    <xdr:colOff>142875</xdr:colOff>
                    <xdr:row>507</xdr:row>
                    <xdr:rowOff>190500</xdr:rowOff>
                  </from>
                  <to>
                    <xdr:col>9</xdr:col>
                    <xdr:colOff>333375</xdr:colOff>
                    <xdr:row>508</xdr:row>
                    <xdr:rowOff>161925</xdr:rowOff>
                  </to>
                </anchor>
              </controlPr>
            </control>
          </mc:Choice>
        </mc:AlternateContent>
        <mc:AlternateContent xmlns:mc="http://schemas.openxmlformats.org/markup-compatibility/2006">
          <mc:Choice Requires="x14">
            <control shapeId="39114" r:id="rId203" name="Check Box 202">
              <controlPr locked="0" defaultSize="0" autoFill="0" autoLine="0" autoPict="0">
                <anchor moveWithCells="1">
                  <from>
                    <xdr:col>7</xdr:col>
                    <xdr:colOff>323850</xdr:colOff>
                    <xdr:row>509</xdr:row>
                    <xdr:rowOff>161925</xdr:rowOff>
                  </from>
                  <to>
                    <xdr:col>8</xdr:col>
                    <xdr:colOff>142875</xdr:colOff>
                    <xdr:row>510</xdr:row>
                    <xdr:rowOff>152400</xdr:rowOff>
                  </to>
                </anchor>
              </controlPr>
            </control>
          </mc:Choice>
        </mc:AlternateContent>
        <mc:AlternateContent xmlns:mc="http://schemas.openxmlformats.org/markup-compatibility/2006">
          <mc:Choice Requires="x14">
            <control shapeId="39115" r:id="rId204" name="Check Box 203">
              <controlPr locked="0" defaultSize="0" autoFill="0" autoLine="0" autoPict="0">
                <anchor moveWithCells="1">
                  <from>
                    <xdr:col>8</xdr:col>
                    <xdr:colOff>142875</xdr:colOff>
                    <xdr:row>509</xdr:row>
                    <xdr:rowOff>161925</xdr:rowOff>
                  </from>
                  <to>
                    <xdr:col>9</xdr:col>
                    <xdr:colOff>333375</xdr:colOff>
                    <xdr:row>510</xdr:row>
                    <xdr:rowOff>152400</xdr:rowOff>
                  </to>
                </anchor>
              </controlPr>
            </control>
          </mc:Choice>
        </mc:AlternateContent>
        <mc:AlternateContent xmlns:mc="http://schemas.openxmlformats.org/markup-compatibility/2006">
          <mc:Choice Requires="x14">
            <control shapeId="39118" r:id="rId205" name="Check Box 206">
              <controlPr locked="0" defaultSize="0" autoFill="0" autoLine="0" autoPict="0">
                <anchor moveWithCells="1">
                  <from>
                    <xdr:col>7</xdr:col>
                    <xdr:colOff>400050</xdr:colOff>
                    <xdr:row>261</xdr:row>
                    <xdr:rowOff>0</xdr:rowOff>
                  </from>
                  <to>
                    <xdr:col>8</xdr:col>
                    <xdr:colOff>238125</xdr:colOff>
                    <xdr:row>261</xdr:row>
                    <xdr:rowOff>152400</xdr:rowOff>
                  </to>
                </anchor>
              </controlPr>
            </control>
          </mc:Choice>
        </mc:AlternateContent>
        <mc:AlternateContent xmlns:mc="http://schemas.openxmlformats.org/markup-compatibility/2006">
          <mc:Choice Requires="x14">
            <control shapeId="39119" r:id="rId206" name="Check Box 207">
              <controlPr locked="0" defaultSize="0" autoFill="0" autoLine="0" autoPict="0">
                <anchor moveWithCells="1">
                  <from>
                    <xdr:col>8</xdr:col>
                    <xdr:colOff>171450</xdr:colOff>
                    <xdr:row>261</xdr:row>
                    <xdr:rowOff>0</xdr:rowOff>
                  </from>
                  <to>
                    <xdr:col>9</xdr:col>
                    <xdr:colOff>200025</xdr:colOff>
                    <xdr:row>261</xdr:row>
                    <xdr:rowOff>152400</xdr:rowOff>
                  </to>
                </anchor>
              </controlPr>
            </control>
          </mc:Choice>
        </mc:AlternateContent>
        <mc:AlternateContent xmlns:mc="http://schemas.openxmlformats.org/markup-compatibility/2006">
          <mc:Choice Requires="x14">
            <control shapeId="39120" r:id="rId207" name="Check Box 208">
              <controlPr locked="0" defaultSize="0" autoFill="0" autoLine="0" autoPict="0">
                <anchor moveWithCells="1">
                  <from>
                    <xdr:col>6</xdr:col>
                    <xdr:colOff>352425</xdr:colOff>
                    <xdr:row>261</xdr:row>
                    <xdr:rowOff>0</xdr:rowOff>
                  </from>
                  <to>
                    <xdr:col>7</xdr:col>
                    <xdr:colOff>285750</xdr:colOff>
                    <xdr:row>261</xdr:row>
                    <xdr:rowOff>152400</xdr:rowOff>
                  </to>
                </anchor>
              </controlPr>
            </control>
          </mc:Choice>
        </mc:AlternateContent>
        <mc:AlternateContent xmlns:mc="http://schemas.openxmlformats.org/markup-compatibility/2006">
          <mc:Choice Requires="x14">
            <control shapeId="39121" r:id="rId208" name="Check Box 209">
              <controlPr locked="0" defaultSize="0" autoFill="0" autoLine="0" autoPict="0">
                <anchor moveWithCells="1">
                  <from>
                    <xdr:col>7</xdr:col>
                    <xdr:colOff>400050</xdr:colOff>
                    <xdr:row>263</xdr:row>
                    <xdr:rowOff>133350</xdr:rowOff>
                  </from>
                  <to>
                    <xdr:col>8</xdr:col>
                    <xdr:colOff>238125</xdr:colOff>
                    <xdr:row>264</xdr:row>
                    <xdr:rowOff>123825</xdr:rowOff>
                  </to>
                </anchor>
              </controlPr>
            </control>
          </mc:Choice>
        </mc:AlternateContent>
        <mc:AlternateContent xmlns:mc="http://schemas.openxmlformats.org/markup-compatibility/2006">
          <mc:Choice Requires="x14">
            <control shapeId="39122" r:id="rId209" name="Check Box 210">
              <controlPr locked="0" defaultSize="0" autoFill="0" autoLine="0" autoPict="0">
                <anchor moveWithCells="1">
                  <from>
                    <xdr:col>8</xdr:col>
                    <xdr:colOff>171450</xdr:colOff>
                    <xdr:row>263</xdr:row>
                    <xdr:rowOff>133350</xdr:rowOff>
                  </from>
                  <to>
                    <xdr:col>9</xdr:col>
                    <xdr:colOff>200025</xdr:colOff>
                    <xdr:row>264</xdr:row>
                    <xdr:rowOff>123825</xdr:rowOff>
                  </to>
                </anchor>
              </controlPr>
            </control>
          </mc:Choice>
        </mc:AlternateContent>
        <mc:AlternateContent xmlns:mc="http://schemas.openxmlformats.org/markup-compatibility/2006">
          <mc:Choice Requires="x14">
            <control shapeId="39123" r:id="rId210" name="Check Box 211">
              <controlPr locked="0" defaultSize="0" autoFill="0" autoLine="0" autoPict="0">
                <anchor moveWithCells="1">
                  <from>
                    <xdr:col>7</xdr:col>
                    <xdr:colOff>400050</xdr:colOff>
                    <xdr:row>267</xdr:row>
                    <xdr:rowOff>104775</xdr:rowOff>
                  </from>
                  <to>
                    <xdr:col>8</xdr:col>
                    <xdr:colOff>238125</xdr:colOff>
                    <xdr:row>268</xdr:row>
                    <xdr:rowOff>95250</xdr:rowOff>
                  </to>
                </anchor>
              </controlPr>
            </control>
          </mc:Choice>
        </mc:AlternateContent>
        <mc:AlternateContent xmlns:mc="http://schemas.openxmlformats.org/markup-compatibility/2006">
          <mc:Choice Requires="x14">
            <control shapeId="39124" r:id="rId211" name="Check Box 212">
              <controlPr locked="0" defaultSize="0" autoFill="0" autoLine="0" autoPict="0">
                <anchor moveWithCells="1">
                  <from>
                    <xdr:col>8</xdr:col>
                    <xdr:colOff>171450</xdr:colOff>
                    <xdr:row>267</xdr:row>
                    <xdr:rowOff>104775</xdr:rowOff>
                  </from>
                  <to>
                    <xdr:col>9</xdr:col>
                    <xdr:colOff>200025</xdr:colOff>
                    <xdr:row>268</xdr:row>
                    <xdr:rowOff>95250</xdr:rowOff>
                  </to>
                </anchor>
              </controlPr>
            </control>
          </mc:Choice>
        </mc:AlternateContent>
        <mc:AlternateContent xmlns:mc="http://schemas.openxmlformats.org/markup-compatibility/2006">
          <mc:Choice Requires="x14">
            <control shapeId="39125" r:id="rId212" name="Check Box 213">
              <controlPr locked="0" defaultSize="0" autoFill="0" autoLine="0" autoPict="0">
                <anchor moveWithCells="1">
                  <from>
                    <xdr:col>6</xdr:col>
                    <xdr:colOff>352425</xdr:colOff>
                    <xdr:row>267</xdr:row>
                    <xdr:rowOff>104775</xdr:rowOff>
                  </from>
                  <to>
                    <xdr:col>7</xdr:col>
                    <xdr:colOff>285750</xdr:colOff>
                    <xdr:row>268</xdr:row>
                    <xdr:rowOff>95250</xdr:rowOff>
                  </to>
                </anchor>
              </controlPr>
            </control>
          </mc:Choice>
        </mc:AlternateContent>
        <mc:AlternateContent xmlns:mc="http://schemas.openxmlformats.org/markup-compatibility/2006">
          <mc:Choice Requires="x14">
            <control shapeId="39163" r:id="rId213" name="Check Box 251">
              <controlPr locked="0" defaultSize="0" autoFill="0" autoLine="0" autoPict="0">
                <anchor moveWithCells="1">
                  <from>
                    <xdr:col>6</xdr:col>
                    <xdr:colOff>352425</xdr:colOff>
                    <xdr:row>336</xdr:row>
                    <xdr:rowOff>95250</xdr:rowOff>
                  </from>
                  <to>
                    <xdr:col>7</xdr:col>
                    <xdr:colOff>285750</xdr:colOff>
                    <xdr:row>337</xdr:row>
                    <xdr:rowOff>47625</xdr:rowOff>
                  </to>
                </anchor>
              </controlPr>
            </control>
          </mc:Choice>
        </mc:AlternateContent>
        <mc:AlternateContent xmlns:mc="http://schemas.openxmlformats.org/markup-compatibility/2006">
          <mc:Choice Requires="x14">
            <control shapeId="39164" r:id="rId214" name="Check Box 252">
              <controlPr locked="0" defaultSize="0" autoFill="0" autoLine="0" autoPict="0">
                <anchor moveWithCells="1">
                  <from>
                    <xdr:col>7</xdr:col>
                    <xdr:colOff>400050</xdr:colOff>
                    <xdr:row>339</xdr:row>
                    <xdr:rowOff>28575</xdr:rowOff>
                  </from>
                  <to>
                    <xdr:col>8</xdr:col>
                    <xdr:colOff>238125</xdr:colOff>
                    <xdr:row>340</xdr:row>
                    <xdr:rowOff>19050</xdr:rowOff>
                  </to>
                </anchor>
              </controlPr>
            </control>
          </mc:Choice>
        </mc:AlternateContent>
        <mc:AlternateContent xmlns:mc="http://schemas.openxmlformats.org/markup-compatibility/2006">
          <mc:Choice Requires="x14">
            <control shapeId="39165" r:id="rId215" name="Check Box 253">
              <controlPr locked="0" defaultSize="0" autoFill="0" autoLine="0" autoPict="0">
                <anchor moveWithCells="1">
                  <from>
                    <xdr:col>8</xdr:col>
                    <xdr:colOff>171450</xdr:colOff>
                    <xdr:row>339</xdr:row>
                    <xdr:rowOff>28575</xdr:rowOff>
                  </from>
                  <to>
                    <xdr:col>9</xdr:col>
                    <xdr:colOff>200025</xdr:colOff>
                    <xdr:row>340</xdr:row>
                    <xdr:rowOff>19050</xdr:rowOff>
                  </to>
                </anchor>
              </controlPr>
            </control>
          </mc:Choice>
        </mc:AlternateContent>
        <mc:AlternateContent xmlns:mc="http://schemas.openxmlformats.org/markup-compatibility/2006">
          <mc:Choice Requires="x14">
            <control shapeId="39166" r:id="rId216" name="Check Box 254">
              <controlPr locked="0" defaultSize="0" autoFill="0" autoLine="0" autoPict="0">
                <anchor moveWithCells="1">
                  <from>
                    <xdr:col>7</xdr:col>
                    <xdr:colOff>400050</xdr:colOff>
                    <xdr:row>344</xdr:row>
                    <xdr:rowOff>133350</xdr:rowOff>
                  </from>
                  <to>
                    <xdr:col>8</xdr:col>
                    <xdr:colOff>219075</xdr:colOff>
                    <xdr:row>345</xdr:row>
                    <xdr:rowOff>133350</xdr:rowOff>
                  </to>
                </anchor>
              </controlPr>
            </control>
          </mc:Choice>
        </mc:AlternateContent>
        <mc:AlternateContent xmlns:mc="http://schemas.openxmlformats.org/markup-compatibility/2006">
          <mc:Choice Requires="x14">
            <control shapeId="39167" r:id="rId217" name="Check Box 255">
              <controlPr locked="0" defaultSize="0" autoFill="0" autoLine="0" autoPict="0">
                <anchor moveWithCells="1">
                  <from>
                    <xdr:col>8</xdr:col>
                    <xdr:colOff>171450</xdr:colOff>
                    <xdr:row>344</xdr:row>
                    <xdr:rowOff>133350</xdr:rowOff>
                  </from>
                  <to>
                    <xdr:col>9</xdr:col>
                    <xdr:colOff>180975</xdr:colOff>
                    <xdr:row>345</xdr:row>
                    <xdr:rowOff>133350</xdr:rowOff>
                  </to>
                </anchor>
              </controlPr>
            </control>
          </mc:Choice>
        </mc:AlternateContent>
        <mc:AlternateContent xmlns:mc="http://schemas.openxmlformats.org/markup-compatibility/2006">
          <mc:Choice Requires="x14">
            <control shapeId="39168" r:id="rId218" name="Check Box 256">
              <controlPr locked="0" defaultSize="0" autoFill="0" autoLine="0" autoPict="0">
                <anchor moveWithCells="1">
                  <from>
                    <xdr:col>7</xdr:col>
                    <xdr:colOff>400050</xdr:colOff>
                    <xdr:row>339</xdr:row>
                    <xdr:rowOff>28575</xdr:rowOff>
                  </from>
                  <to>
                    <xdr:col>8</xdr:col>
                    <xdr:colOff>219075</xdr:colOff>
                    <xdr:row>340</xdr:row>
                    <xdr:rowOff>19050</xdr:rowOff>
                  </to>
                </anchor>
              </controlPr>
            </control>
          </mc:Choice>
        </mc:AlternateContent>
        <mc:AlternateContent xmlns:mc="http://schemas.openxmlformats.org/markup-compatibility/2006">
          <mc:Choice Requires="x14">
            <control shapeId="39169" r:id="rId219" name="Check Box 257">
              <controlPr locked="0" defaultSize="0" autoFill="0" autoLine="0" autoPict="0">
                <anchor moveWithCells="1">
                  <from>
                    <xdr:col>8</xdr:col>
                    <xdr:colOff>171450</xdr:colOff>
                    <xdr:row>339</xdr:row>
                    <xdr:rowOff>28575</xdr:rowOff>
                  </from>
                  <to>
                    <xdr:col>9</xdr:col>
                    <xdr:colOff>180975</xdr:colOff>
                    <xdr:row>340</xdr:row>
                    <xdr:rowOff>19050</xdr:rowOff>
                  </to>
                </anchor>
              </controlPr>
            </control>
          </mc:Choice>
        </mc:AlternateContent>
        <mc:AlternateContent xmlns:mc="http://schemas.openxmlformats.org/markup-compatibility/2006">
          <mc:Choice Requires="x14">
            <control shapeId="39170" r:id="rId220" name="Check Box 258">
              <controlPr locked="0" defaultSize="0" autoFill="0" autoLine="0" autoPict="0">
                <anchor moveWithCells="1">
                  <from>
                    <xdr:col>7</xdr:col>
                    <xdr:colOff>400050</xdr:colOff>
                    <xdr:row>347</xdr:row>
                    <xdr:rowOff>104775</xdr:rowOff>
                  </from>
                  <to>
                    <xdr:col>8</xdr:col>
                    <xdr:colOff>219075</xdr:colOff>
                    <xdr:row>348</xdr:row>
                    <xdr:rowOff>104775</xdr:rowOff>
                  </to>
                </anchor>
              </controlPr>
            </control>
          </mc:Choice>
        </mc:AlternateContent>
        <mc:AlternateContent xmlns:mc="http://schemas.openxmlformats.org/markup-compatibility/2006">
          <mc:Choice Requires="x14">
            <control shapeId="39171" r:id="rId221" name="Check Box 259">
              <controlPr locked="0" defaultSize="0" autoFill="0" autoLine="0" autoPict="0">
                <anchor moveWithCells="1">
                  <from>
                    <xdr:col>8</xdr:col>
                    <xdr:colOff>171450</xdr:colOff>
                    <xdr:row>347</xdr:row>
                    <xdr:rowOff>104775</xdr:rowOff>
                  </from>
                  <to>
                    <xdr:col>9</xdr:col>
                    <xdr:colOff>180975</xdr:colOff>
                    <xdr:row>348</xdr:row>
                    <xdr:rowOff>104775</xdr:rowOff>
                  </to>
                </anchor>
              </controlPr>
            </control>
          </mc:Choice>
        </mc:AlternateContent>
        <mc:AlternateContent xmlns:mc="http://schemas.openxmlformats.org/markup-compatibility/2006">
          <mc:Choice Requires="x14">
            <control shapeId="39172" r:id="rId222" name="Check Box 260">
              <controlPr locked="0" defaultSize="0" autoFill="0" autoLine="0" autoPict="0">
                <anchor moveWithCells="1">
                  <from>
                    <xdr:col>7</xdr:col>
                    <xdr:colOff>400050</xdr:colOff>
                    <xdr:row>350</xdr:row>
                    <xdr:rowOff>76200</xdr:rowOff>
                  </from>
                  <to>
                    <xdr:col>8</xdr:col>
                    <xdr:colOff>219075</xdr:colOff>
                    <xdr:row>351</xdr:row>
                    <xdr:rowOff>66675</xdr:rowOff>
                  </to>
                </anchor>
              </controlPr>
            </control>
          </mc:Choice>
        </mc:AlternateContent>
        <mc:AlternateContent xmlns:mc="http://schemas.openxmlformats.org/markup-compatibility/2006">
          <mc:Choice Requires="x14">
            <control shapeId="39173" r:id="rId223" name="Check Box 261">
              <controlPr locked="0" defaultSize="0" autoFill="0" autoLine="0" autoPict="0">
                <anchor moveWithCells="1">
                  <from>
                    <xdr:col>8</xdr:col>
                    <xdr:colOff>171450</xdr:colOff>
                    <xdr:row>350</xdr:row>
                    <xdr:rowOff>76200</xdr:rowOff>
                  </from>
                  <to>
                    <xdr:col>9</xdr:col>
                    <xdr:colOff>180975</xdr:colOff>
                    <xdr:row>351</xdr:row>
                    <xdr:rowOff>66675</xdr:rowOff>
                  </to>
                </anchor>
              </controlPr>
            </control>
          </mc:Choice>
        </mc:AlternateContent>
        <mc:AlternateContent xmlns:mc="http://schemas.openxmlformats.org/markup-compatibility/2006">
          <mc:Choice Requires="x14">
            <control shapeId="39174" r:id="rId224" name="Check Box 262">
              <controlPr locked="0" defaultSize="0" autoFill="0" autoLine="0" autoPict="0">
                <anchor moveWithCells="1">
                  <from>
                    <xdr:col>7</xdr:col>
                    <xdr:colOff>400050</xdr:colOff>
                    <xdr:row>357</xdr:row>
                    <xdr:rowOff>38100</xdr:rowOff>
                  </from>
                  <to>
                    <xdr:col>8</xdr:col>
                    <xdr:colOff>219075</xdr:colOff>
                    <xdr:row>358</xdr:row>
                    <xdr:rowOff>28575</xdr:rowOff>
                  </to>
                </anchor>
              </controlPr>
            </control>
          </mc:Choice>
        </mc:AlternateContent>
        <mc:AlternateContent xmlns:mc="http://schemas.openxmlformats.org/markup-compatibility/2006">
          <mc:Choice Requires="x14">
            <control shapeId="39175" r:id="rId225" name="Check Box 263">
              <controlPr locked="0" defaultSize="0" autoFill="0" autoLine="0" autoPict="0">
                <anchor moveWithCells="1">
                  <from>
                    <xdr:col>8</xdr:col>
                    <xdr:colOff>171450</xdr:colOff>
                    <xdr:row>357</xdr:row>
                    <xdr:rowOff>38100</xdr:rowOff>
                  </from>
                  <to>
                    <xdr:col>9</xdr:col>
                    <xdr:colOff>190500</xdr:colOff>
                    <xdr:row>358</xdr:row>
                    <xdr:rowOff>28575</xdr:rowOff>
                  </to>
                </anchor>
              </controlPr>
            </control>
          </mc:Choice>
        </mc:AlternateContent>
        <mc:AlternateContent xmlns:mc="http://schemas.openxmlformats.org/markup-compatibility/2006">
          <mc:Choice Requires="x14">
            <control shapeId="39176" r:id="rId226" name="Check Box 264">
              <controlPr locked="0" defaultSize="0" autoFill="0" autoLine="0" autoPict="0">
                <anchor moveWithCells="1">
                  <from>
                    <xdr:col>7</xdr:col>
                    <xdr:colOff>400050</xdr:colOff>
                    <xdr:row>360</xdr:row>
                    <xdr:rowOff>9525</xdr:rowOff>
                  </from>
                  <to>
                    <xdr:col>8</xdr:col>
                    <xdr:colOff>219075</xdr:colOff>
                    <xdr:row>361</xdr:row>
                    <xdr:rowOff>0</xdr:rowOff>
                  </to>
                </anchor>
              </controlPr>
            </control>
          </mc:Choice>
        </mc:AlternateContent>
        <mc:AlternateContent xmlns:mc="http://schemas.openxmlformats.org/markup-compatibility/2006">
          <mc:Choice Requires="x14">
            <control shapeId="39177" r:id="rId227" name="Check Box 265">
              <controlPr locked="0" defaultSize="0" autoFill="0" autoLine="0" autoPict="0">
                <anchor moveWithCells="1">
                  <from>
                    <xdr:col>8</xdr:col>
                    <xdr:colOff>171450</xdr:colOff>
                    <xdr:row>360</xdr:row>
                    <xdr:rowOff>9525</xdr:rowOff>
                  </from>
                  <to>
                    <xdr:col>9</xdr:col>
                    <xdr:colOff>190500</xdr:colOff>
                    <xdr:row>361</xdr:row>
                    <xdr:rowOff>0</xdr:rowOff>
                  </to>
                </anchor>
              </controlPr>
            </control>
          </mc:Choice>
        </mc:AlternateContent>
        <mc:AlternateContent xmlns:mc="http://schemas.openxmlformats.org/markup-compatibility/2006">
          <mc:Choice Requires="x14">
            <control shapeId="39178" r:id="rId228" name="Check Box 266">
              <controlPr locked="0" defaultSize="0" autoFill="0" autoLine="0" autoPict="0">
                <anchor moveWithCells="1">
                  <from>
                    <xdr:col>7</xdr:col>
                    <xdr:colOff>400050</xdr:colOff>
                    <xdr:row>361</xdr:row>
                    <xdr:rowOff>152400</xdr:rowOff>
                  </from>
                  <to>
                    <xdr:col>8</xdr:col>
                    <xdr:colOff>219075</xdr:colOff>
                    <xdr:row>362</xdr:row>
                    <xdr:rowOff>152400</xdr:rowOff>
                  </to>
                </anchor>
              </controlPr>
            </control>
          </mc:Choice>
        </mc:AlternateContent>
        <mc:AlternateContent xmlns:mc="http://schemas.openxmlformats.org/markup-compatibility/2006">
          <mc:Choice Requires="x14">
            <control shapeId="39179" r:id="rId229" name="Check Box 267">
              <controlPr locked="0" defaultSize="0" autoFill="0" autoLine="0" autoPict="0">
                <anchor moveWithCells="1">
                  <from>
                    <xdr:col>8</xdr:col>
                    <xdr:colOff>171450</xdr:colOff>
                    <xdr:row>361</xdr:row>
                    <xdr:rowOff>152400</xdr:rowOff>
                  </from>
                  <to>
                    <xdr:col>9</xdr:col>
                    <xdr:colOff>190500</xdr:colOff>
                    <xdr:row>362</xdr:row>
                    <xdr:rowOff>152400</xdr:rowOff>
                  </to>
                </anchor>
              </controlPr>
            </control>
          </mc:Choice>
        </mc:AlternateContent>
        <mc:AlternateContent xmlns:mc="http://schemas.openxmlformats.org/markup-compatibility/2006">
          <mc:Choice Requires="x14">
            <control shapeId="39180" r:id="rId230" name="Check Box 268">
              <controlPr locked="0" defaultSize="0" autoFill="0" autoLine="0" autoPict="0">
                <anchor moveWithCells="1">
                  <from>
                    <xdr:col>7</xdr:col>
                    <xdr:colOff>400050</xdr:colOff>
                    <xdr:row>365</xdr:row>
                    <xdr:rowOff>114300</xdr:rowOff>
                  </from>
                  <to>
                    <xdr:col>8</xdr:col>
                    <xdr:colOff>219075</xdr:colOff>
                    <xdr:row>366</xdr:row>
                    <xdr:rowOff>114300</xdr:rowOff>
                  </to>
                </anchor>
              </controlPr>
            </control>
          </mc:Choice>
        </mc:AlternateContent>
        <mc:AlternateContent xmlns:mc="http://schemas.openxmlformats.org/markup-compatibility/2006">
          <mc:Choice Requires="x14">
            <control shapeId="39181" r:id="rId231" name="Check Box 269">
              <controlPr locked="0" defaultSize="0" autoFill="0" autoLine="0" autoPict="0">
                <anchor moveWithCells="1">
                  <from>
                    <xdr:col>8</xdr:col>
                    <xdr:colOff>171450</xdr:colOff>
                    <xdr:row>365</xdr:row>
                    <xdr:rowOff>114300</xdr:rowOff>
                  </from>
                  <to>
                    <xdr:col>9</xdr:col>
                    <xdr:colOff>190500</xdr:colOff>
                    <xdr:row>366</xdr:row>
                    <xdr:rowOff>114300</xdr:rowOff>
                  </to>
                </anchor>
              </controlPr>
            </control>
          </mc:Choice>
        </mc:AlternateContent>
        <mc:AlternateContent xmlns:mc="http://schemas.openxmlformats.org/markup-compatibility/2006">
          <mc:Choice Requires="x14">
            <control shapeId="39182" r:id="rId232" name="Check Box 270">
              <controlPr locked="0" defaultSize="0" autoFill="0" autoLine="0" autoPict="0">
                <anchor moveWithCells="1">
                  <from>
                    <xdr:col>7</xdr:col>
                    <xdr:colOff>400050</xdr:colOff>
                    <xdr:row>367</xdr:row>
                    <xdr:rowOff>95250</xdr:rowOff>
                  </from>
                  <to>
                    <xdr:col>8</xdr:col>
                    <xdr:colOff>219075</xdr:colOff>
                    <xdr:row>368</xdr:row>
                    <xdr:rowOff>95250</xdr:rowOff>
                  </to>
                </anchor>
              </controlPr>
            </control>
          </mc:Choice>
        </mc:AlternateContent>
        <mc:AlternateContent xmlns:mc="http://schemas.openxmlformats.org/markup-compatibility/2006">
          <mc:Choice Requires="x14">
            <control shapeId="39183" r:id="rId233" name="Check Box 271">
              <controlPr locked="0" defaultSize="0" autoFill="0" autoLine="0" autoPict="0">
                <anchor moveWithCells="1">
                  <from>
                    <xdr:col>8</xdr:col>
                    <xdr:colOff>171450</xdr:colOff>
                    <xdr:row>367</xdr:row>
                    <xdr:rowOff>95250</xdr:rowOff>
                  </from>
                  <to>
                    <xdr:col>9</xdr:col>
                    <xdr:colOff>190500</xdr:colOff>
                    <xdr:row>368</xdr:row>
                    <xdr:rowOff>95250</xdr:rowOff>
                  </to>
                </anchor>
              </controlPr>
            </control>
          </mc:Choice>
        </mc:AlternateContent>
        <mc:AlternateContent xmlns:mc="http://schemas.openxmlformats.org/markup-compatibility/2006">
          <mc:Choice Requires="x14">
            <control shapeId="39184" r:id="rId234" name="Check Box 272">
              <controlPr locked="0" defaultSize="0" autoFill="0" autoLine="0" autoPict="0">
                <anchor moveWithCells="1">
                  <from>
                    <xdr:col>7</xdr:col>
                    <xdr:colOff>400050</xdr:colOff>
                    <xdr:row>369</xdr:row>
                    <xdr:rowOff>76200</xdr:rowOff>
                  </from>
                  <to>
                    <xdr:col>8</xdr:col>
                    <xdr:colOff>219075</xdr:colOff>
                    <xdr:row>370</xdr:row>
                    <xdr:rowOff>57150</xdr:rowOff>
                  </to>
                </anchor>
              </controlPr>
            </control>
          </mc:Choice>
        </mc:AlternateContent>
        <mc:AlternateContent xmlns:mc="http://schemas.openxmlformats.org/markup-compatibility/2006">
          <mc:Choice Requires="x14">
            <control shapeId="39185" r:id="rId235" name="Check Box 273">
              <controlPr locked="0" defaultSize="0" autoFill="0" autoLine="0" autoPict="0">
                <anchor moveWithCells="1">
                  <from>
                    <xdr:col>8</xdr:col>
                    <xdr:colOff>171450</xdr:colOff>
                    <xdr:row>369</xdr:row>
                    <xdr:rowOff>76200</xdr:rowOff>
                  </from>
                  <to>
                    <xdr:col>9</xdr:col>
                    <xdr:colOff>190500</xdr:colOff>
                    <xdr:row>370</xdr:row>
                    <xdr:rowOff>57150</xdr:rowOff>
                  </to>
                </anchor>
              </controlPr>
            </control>
          </mc:Choice>
        </mc:AlternateContent>
        <mc:AlternateContent xmlns:mc="http://schemas.openxmlformats.org/markup-compatibility/2006">
          <mc:Choice Requires="x14">
            <control shapeId="39186" r:id="rId236" name="Check Box 274">
              <controlPr locked="0" defaultSize="0" autoFill="0" autoLine="0" autoPict="0">
                <anchor moveWithCells="1">
                  <from>
                    <xdr:col>7</xdr:col>
                    <xdr:colOff>400050</xdr:colOff>
                    <xdr:row>371</xdr:row>
                    <xdr:rowOff>47625</xdr:rowOff>
                  </from>
                  <to>
                    <xdr:col>8</xdr:col>
                    <xdr:colOff>219075</xdr:colOff>
                    <xdr:row>372</xdr:row>
                    <xdr:rowOff>38100</xdr:rowOff>
                  </to>
                </anchor>
              </controlPr>
            </control>
          </mc:Choice>
        </mc:AlternateContent>
        <mc:AlternateContent xmlns:mc="http://schemas.openxmlformats.org/markup-compatibility/2006">
          <mc:Choice Requires="x14">
            <control shapeId="39187" r:id="rId237" name="Check Box 275">
              <controlPr locked="0" defaultSize="0" autoFill="0" autoLine="0" autoPict="0">
                <anchor moveWithCells="1">
                  <from>
                    <xdr:col>8</xdr:col>
                    <xdr:colOff>171450</xdr:colOff>
                    <xdr:row>371</xdr:row>
                    <xdr:rowOff>47625</xdr:rowOff>
                  </from>
                  <to>
                    <xdr:col>9</xdr:col>
                    <xdr:colOff>190500</xdr:colOff>
                    <xdr:row>372</xdr:row>
                    <xdr:rowOff>38100</xdr:rowOff>
                  </to>
                </anchor>
              </controlPr>
            </control>
          </mc:Choice>
        </mc:AlternateContent>
        <mc:AlternateContent xmlns:mc="http://schemas.openxmlformats.org/markup-compatibility/2006">
          <mc:Choice Requires="x14">
            <control shapeId="39188" r:id="rId238" name="Check Box 276">
              <controlPr locked="0" defaultSize="0" autoFill="0" autoLine="0" autoPict="0">
                <anchor moveWithCells="1">
                  <from>
                    <xdr:col>7</xdr:col>
                    <xdr:colOff>400050</xdr:colOff>
                    <xdr:row>375</xdr:row>
                    <xdr:rowOff>9525</xdr:rowOff>
                  </from>
                  <to>
                    <xdr:col>8</xdr:col>
                    <xdr:colOff>219075</xdr:colOff>
                    <xdr:row>376</xdr:row>
                    <xdr:rowOff>0</xdr:rowOff>
                  </to>
                </anchor>
              </controlPr>
            </control>
          </mc:Choice>
        </mc:AlternateContent>
        <mc:AlternateContent xmlns:mc="http://schemas.openxmlformats.org/markup-compatibility/2006">
          <mc:Choice Requires="x14">
            <control shapeId="39189" r:id="rId239" name="Check Box 277">
              <controlPr locked="0" defaultSize="0" autoFill="0" autoLine="0" autoPict="0">
                <anchor moveWithCells="1">
                  <from>
                    <xdr:col>8</xdr:col>
                    <xdr:colOff>171450</xdr:colOff>
                    <xdr:row>375</xdr:row>
                    <xdr:rowOff>9525</xdr:rowOff>
                  </from>
                  <to>
                    <xdr:col>9</xdr:col>
                    <xdr:colOff>190500</xdr:colOff>
                    <xdr:row>376</xdr:row>
                    <xdr:rowOff>0</xdr:rowOff>
                  </to>
                </anchor>
              </controlPr>
            </control>
          </mc:Choice>
        </mc:AlternateContent>
        <mc:AlternateContent xmlns:mc="http://schemas.openxmlformats.org/markup-compatibility/2006">
          <mc:Choice Requires="x14">
            <control shapeId="39190" r:id="rId240" name="Check Box 278">
              <controlPr locked="0" defaultSize="0" autoFill="0" autoLine="0" autoPict="0">
                <anchor moveWithCells="1">
                  <from>
                    <xdr:col>7</xdr:col>
                    <xdr:colOff>400050</xdr:colOff>
                    <xdr:row>376</xdr:row>
                    <xdr:rowOff>152400</xdr:rowOff>
                  </from>
                  <to>
                    <xdr:col>8</xdr:col>
                    <xdr:colOff>219075</xdr:colOff>
                    <xdr:row>377</xdr:row>
                    <xdr:rowOff>152400</xdr:rowOff>
                  </to>
                </anchor>
              </controlPr>
            </control>
          </mc:Choice>
        </mc:AlternateContent>
        <mc:AlternateContent xmlns:mc="http://schemas.openxmlformats.org/markup-compatibility/2006">
          <mc:Choice Requires="x14">
            <control shapeId="39191" r:id="rId241" name="Check Box 279">
              <controlPr locked="0" defaultSize="0" autoFill="0" autoLine="0" autoPict="0">
                <anchor moveWithCells="1">
                  <from>
                    <xdr:col>8</xdr:col>
                    <xdr:colOff>171450</xdr:colOff>
                    <xdr:row>376</xdr:row>
                    <xdr:rowOff>152400</xdr:rowOff>
                  </from>
                  <to>
                    <xdr:col>9</xdr:col>
                    <xdr:colOff>190500</xdr:colOff>
                    <xdr:row>377</xdr:row>
                    <xdr:rowOff>152400</xdr:rowOff>
                  </to>
                </anchor>
              </controlPr>
            </control>
          </mc:Choice>
        </mc:AlternateContent>
        <mc:AlternateContent xmlns:mc="http://schemas.openxmlformats.org/markup-compatibility/2006">
          <mc:Choice Requires="x14">
            <control shapeId="39192" r:id="rId242" name="Check Box 280">
              <controlPr locked="0" defaultSize="0" autoFill="0" autoLine="0" autoPict="0">
                <anchor moveWithCells="1">
                  <from>
                    <xdr:col>7</xdr:col>
                    <xdr:colOff>400050</xdr:colOff>
                    <xdr:row>378</xdr:row>
                    <xdr:rowOff>133350</xdr:rowOff>
                  </from>
                  <to>
                    <xdr:col>8</xdr:col>
                    <xdr:colOff>219075</xdr:colOff>
                    <xdr:row>379</xdr:row>
                    <xdr:rowOff>133350</xdr:rowOff>
                  </to>
                </anchor>
              </controlPr>
            </control>
          </mc:Choice>
        </mc:AlternateContent>
        <mc:AlternateContent xmlns:mc="http://schemas.openxmlformats.org/markup-compatibility/2006">
          <mc:Choice Requires="x14">
            <control shapeId="39193" r:id="rId243" name="Check Box 281">
              <controlPr locked="0" defaultSize="0" autoFill="0" autoLine="0" autoPict="0">
                <anchor moveWithCells="1">
                  <from>
                    <xdr:col>8</xdr:col>
                    <xdr:colOff>171450</xdr:colOff>
                    <xdr:row>378</xdr:row>
                    <xdr:rowOff>133350</xdr:rowOff>
                  </from>
                  <to>
                    <xdr:col>9</xdr:col>
                    <xdr:colOff>190500</xdr:colOff>
                    <xdr:row>379</xdr:row>
                    <xdr:rowOff>133350</xdr:rowOff>
                  </to>
                </anchor>
              </controlPr>
            </control>
          </mc:Choice>
        </mc:AlternateContent>
        <mc:AlternateContent xmlns:mc="http://schemas.openxmlformats.org/markup-compatibility/2006">
          <mc:Choice Requires="x14">
            <control shapeId="39196" r:id="rId244" name="Check Box 284">
              <controlPr locked="0" defaultSize="0" autoFill="0" autoLine="0" autoPict="0">
                <anchor moveWithCells="1">
                  <from>
                    <xdr:col>7</xdr:col>
                    <xdr:colOff>400050</xdr:colOff>
                    <xdr:row>386</xdr:row>
                    <xdr:rowOff>28575</xdr:rowOff>
                  </from>
                  <to>
                    <xdr:col>8</xdr:col>
                    <xdr:colOff>219075</xdr:colOff>
                    <xdr:row>387</xdr:row>
                    <xdr:rowOff>19050</xdr:rowOff>
                  </to>
                </anchor>
              </controlPr>
            </control>
          </mc:Choice>
        </mc:AlternateContent>
        <mc:AlternateContent xmlns:mc="http://schemas.openxmlformats.org/markup-compatibility/2006">
          <mc:Choice Requires="x14">
            <control shapeId="39197" r:id="rId245" name="Check Box 285">
              <controlPr locked="0" defaultSize="0" autoFill="0" autoLine="0" autoPict="0">
                <anchor moveWithCells="1">
                  <from>
                    <xdr:col>8</xdr:col>
                    <xdr:colOff>171450</xdr:colOff>
                    <xdr:row>386</xdr:row>
                    <xdr:rowOff>28575</xdr:rowOff>
                  </from>
                  <to>
                    <xdr:col>9</xdr:col>
                    <xdr:colOff>190500</xdr:colOff>
                    <xdr:row>387</xdr:row>
                    <xdr:rowOff>19050</xdr:rowOff>
                  </to>
                </anchor>
              </controlPr>
            </control>
          </mc:Choice>
        </mc:AlternateContent>
        <mc:AlternateContent xmlns:mc="http://schemas.openxmlformats.org/markup-compatibility/2006">
          <mc:Choice Requires="x14">
            <control shapeId="39198" r:id="rId246" name="Check Box 286">
              <controlPr locked="0" defaultSize="0" autoFill="0" autoLine="0" autoPict="0">
                <anchor moveWithCells="1">
                  <from>
                    <xdr:col>6</xdr:col>
                    <xdr:colOff>352425</xdr:colOff>
                    <xdr:row>386</xdr:row>
                    <xdr:rowOff>28575</xdr:rowOff>
                  </from>
                  <to>
                    <xdr:col>7</xdr:col>
                    <xdr:colOff>266700</xdr:colOff>
                    <xdr:row>387</xdr:row>
                    <xdr:rowOff>19050</xdr:rowOff>
                  </to>
                </anchor>
              </controlPr>
            </control>
          </mc:Choice>
        </mc:AlternateContent>
        <mc:AlternateContent xmlns:mc="http://schemas.openxmlformats.org/markup-compatibility/2006">
          <mc:Choice Requires="x14">
            <control shapeId="39200" r:id="rId247" name="Check Box 288">
              <controlPr locked="0" defaultSize="0" autoFill="0" autoLine="0" autoPict="0">
                <anchor moveWithCells="1">
                  <from>
                    <xdr:col>7</xdr:col>
                    <xdr:colOff>400050</xdr:colOff>
                    <xdr:row>303</xdr:row>
                    <xdr:rowOff>95250</xdr:rowOff>
                  </from>
                  <to>
                    <xdr:col>8</xdr:col>
                    <xdr:colOff>219075</xdr:colOff>
                    <xdr:row>304</xdr:row>
                    <xdr:rowOff>95250</xdr:rowOff>
                  </to>
                </anchor>
              </controlPr>
            </control>
          </mc:Choice>
        </mc:AlternateContent>
        <mc:AlternateContent xmlns:mc="http://schemas.openxmlformats.org/markup-compatibility/2006">
          <mc:Choice Requires="x14">
            <control shapeId="39201" r:id="rId248" name="Check Box 289">
              <controlPr locked="0" defaultSize="0" autoFill="0" autoLine="0" autoPict="0">
                <anchor moveWithCells="1">
                  <from>
                    <xdr:col>8</xdr:col>
                    <xdr:colOff>171450</xdr:colOff>
                    <xdr:row>303</xdr:row>
                    <xdr:rowOff>95250</xdr:rowOff>
                  </from>
                  <to>
                    <xdr:col>9</xdr:col>
                    <xdr:colOff>180975</xdr:colOff>
                    <xdr:row>304</xdr:row>
                    <xdr:rowOff>95250</xdr:rowOff>
                  </to>
                </anchor>
              </controlPr>
            </control>
          </mc:Choice>
        </mc:AlternateContent>
        <mc:AlternateContent xmlns:mc="http://schemas.openxmlformats.org/markup-compatibility/2006">
          <mc:Choice Requires="x14">
            <control shapeId="39202" r:id="rId249" name="Check Box 290">
              <controlPr locked="0" defaultSize="0" autoFill="0" autoLine="0" autoPict="0">
                <anchor moveWithCells="1">
                  <from>
                    <xdr:col>7</xdr:col>
                    <xdr:colOff>400050</xdr:colOff>
                    <xdr:row>311</xdr:row>
                    <xdr:rowOff>19050</xdr:rowOff>
                  </from>
                  <to>
                    <xdr:col>8</xdr:col>
                    <xdr:colOff>219075</xdr:colOff>
                    <xdr:row>312</xdr:row>
                    <xdr:rowOff>9525</xdr:rowOff>
                  </to>
                </anchor>
              </controlPr>
            </control>
          </mc:Choice>
        </mc:AlternateContent>
        <mc:AlternateContent xmlns:mc="http://schemas.openxmlformats.org/markup-compatibility/2006">
          <mc:Choice Requires="x14">
            <control shapeId="39203" r:id="rId250" name="Check Box 291">
              <controlPr locked="0" defaultSize="0" autoFill="0" autoLine="0" autoPict="0">
                <anchor moveWithCells="1">
                  <from>
                    <xdr:col>8</xdr:col>
                    <xdr:colOff>171450</xdr:colOff>
                    <xdr:row>311</xdr:row>
                    <xdr:rowOff>19050</xdr:rowOff>
                  </from>
                  <to>
                    <xdr:col>9</xdr:col>
                    <xdr:colOff>180975</xdr:colOff>
                    <xdr:row>312</xdr:row>
                    <xdr:rowOff>9525</xdr:rowOff>
                  </to>
                </anchor>
              </controlPr>
            </control>
          </mc:Choice>
        </mc:AlternateContent>
        <mc:AlternateContent xmlns:mc="http://schemas.openxmlformats.org/markup-compatibility/2006">
          <mc:Choice Requires="x14">
            <control shapeId="39204" r:id="rId251" name="Check Box 292">
              <controlPr locked="0" defaultSize="0" autoFill="0" autoLine="0" autoPict="0">
                <anchor moveWithCells="1">
                  <from>
                    <xdr:col>7</xdr:col>
                    <xdr:colOff>400050</xdr:colOff>
                    <xdr:row>303</xdr:row>
                    <xdr:rowOff>95250</xdr:rowOff>
                  </from>
                  <to>
                    <xdr:col>8</xdr:col>
                    <xdr:colOff>219075</xdr:colOff>
                    <xdr:row>304</xdr:row>
                    <xdr:rowOff>95250</xdr:rowOff>
                  </to>
                </anchor>
              </controlPr>
            </control>
          </mc:Choice>
        </mc:AlternateContent>
        <mc:AlternateContent xmlns:mc="http://schemas.openxmlformats.org/markup-compatibility/2006">
          <mc:Choice Requires="x14">
            <control shapeId="39205" r:id="rId252" name="Check Box 293">
              <controlPr locked="0" defaultSize="0" autoFill="0" autoLine="0" autoPict="0">
                <anchor moveWithCells="1">
                  <from>
                    <xdr:col>8</xdr:col>
                    <xdr:colOff>171450</xdr:colOff>
                    <xdr:row>303</xdr:row>
                    <xdr:rowOff>95250</xdr:rowOff>
                  </from>
                  <to>
                    <xdr:col>9</xdr:col>
                    <xdr:colOff>180975</xdr:colOff>
                    <xdr:row>304</xdr:row>
                    <xdr:rowOff>95250</xdr:rowOff>
                  </to>
                </anchor>
              </controlPr>
            </control>
          </mc:Choice>
        </mc:AlternateContent>
        <mc:AlternateContent xmlns:mc="http://schemas.openxmlformats.org/markup-compatibility/2006">
          <mc:Choice Requires="x14">
            <control shapeId="39206" r:id="rId253" name="Check Box 294">
              <controlPr locked="0" defaultSize="0" autoFill="0" autoLine="0" autoPict="0">
                <anchor moveWithCells="1">
                  <from>
                    <xdr:col>7</xdr:col>
                    <xdr:colOff>400050</xdr:colOff>
                    <xdr:row>309</xdr:row>
                    <xdr:rowOff>38100</xdr:rowOff>
                  </from>
                  <to>
                    <xdr:col>8</xdr:col>
                    <xdr:colOff>219075</xdr:colOff>
                    <xdr:row>310</xdr:row>
                    <xdr:rowOff>28575</xdr:rowOff>
                  </to>
                </anchor>
              </controlPr>
            </control>
          </mc:Choice>
        </mc:AlternateContent>
        <mc:AlternateContent xmlns:mc="http://schemas.openxmlformats.org/markup-compatibility/2006">
          <mc:Choice Requires="x14">
            <control shapeId="39207" r:id="rId254" name="Check Box 295">
              <controlPr locked="0" defaultSize="0" autoFill="0" autoLine="0" autoPict="0">
                <anchor moveWithCells="1">
                  <from>
                    <xdr:col>8</xdr:col>
                    <xdr:colOff>171450</xdr:colOff>
                    <xdr:row>309</xdr:row>
                    <xdr:rowOff>38100</xdr:rowOff>
                  </from>
                  <to>
                    <xdr:col>9</xdr:col>
                    <xdr:colOff>180975</xdr:colOff>
                    <xdr:row>310</xdr:row>
                    <xdr:rowOff>28575</xdr:rowOff>
                  </to>
                </anchor>
              </controlPr>
            </control>
          </mc:Choice>
        </mc:AlternateContent>
        <mc:AlternateContent xmlns:mc="http://schemas.openxmlformats.org/markup-compatibility/2006">
          <mc:Choice Requires="x14">
            <control shapeId="39208" r:id="rId255" name="Check Box 296">
              <controlPr locked="0" defaultSize="0" autoFill="0" autoLine="0" autoPict="0">
                <anchor moveWithCells="1">
                  <from>
                    <xdr:col>7</xdr:col>
                    <xdr:colOff>400050</xdr:colOff>
                    <xdr:row>313</xdr:row>
                    <xdr:rowOff>0</xdr:rowOff>
                  </from>
                  <to>
                    <xdr:col>8</xdr:col>
                    <xdr:colOff>219075</xdr:colOff>
                    <xdr:row>314</xdr:row>
                    <xdr:rowOff>0</xdr:rowOff>
                  </to>
                </anchor>
              </controlPr>
            </control>
          </mc:Choice>
        </mc:AlternateContent>
        <mc:AlternateContent xmlns:mc="http://schemas.openxmlformats.org/markup-compatibility/2006">
          <mc:Choice Requires="x14">
            <control shapeId="39209" r:id="rId256" name="Check Box 297">
              <controlPr locked="0" defaultSize="0" autoFill="0" autoLine="0" autoPict="0">
                <anchor moveWithCells="1">
                  <from>
                    <xdr:col>8</xdr:col>
                    <xdr:colOff>171450</xdr:colOff>
                    <xdr:row>313</xdr:row>
                    <xdr:rowOff>0</xdr:rowOff>
                  </from>
                  <to>
                    <xdr:col>9</xdr:col>
                    <xdr:colOff>180975</xdr:colOff>
                    <xdr:row>314</xdr:row>
                    <xdr:rowOff>0</xdr:rowOff>
                  </to>
                </anchor>
              </controlPr>
            </control>
          </mc:Choice>
        </mc:AlternateContent>
        <mc:AlternateContent xmlns:mc="http://schemas.openxmlformats.org/markup-compatibility/2006">
          <mc:Choice Requires="x14">
            <control shapeId="39212" r:id="rId257" name="Check Box 300">
              <controlPr locked="0" defaultSize="0" autoFill="0" autoLine="0" autoPict="0">
                <anchor moveWithCells="1">
                  <from>
                    <xdr:col>7</xdr:col>
                    <xdr:colOff>400050</xdr:colOff>
                    <xdr:row>307</xdr:row>
                    <xdr:rowOff>57150</xdr:rowOff>
                  </from>
                  <to>
                    <xdr:col>8</xdr:col>
                    <xdr:colOff>219075</xdr:colOff>
                    <xdr:row>308</xdr:row>
                    <xdr:rowOff>47625</xdr:rowOff>
                  </to>
                </anchor>
              </controlPr>
            </control>
          </mc:Choice>
        </mc:AlternateContent>
        <mc:AlternateContent xmlns:mc="http://schemas.openxmlformats.org/markup-compatibility/2006">
          <mc:Choice Requires="x14">
            <control shapeId="39213" r:id="rId258" name="Check Box 301">
              <controlPr locked="0" defaultSize="0" autoFill="0" autoLine="0" autoPict="0">
                <anchor moveWithCells="1">
                  <from>
                    <xdr:col>8</xdr:col>
                    <xdr:colOff>171450</xdr:colOff>
                    <xdr:row>307</xdr:row>
                    <xdr:rowOff>57150</xdr:rowOff>
                  </from>
                  <to>
                    <xdr:col>9</xdr:col>
                    <xdr:colOff>180975</xdr:colOff>
                    <xdr:row>308</xdr:row>
                    <xdr:rowOff>47625</xdr:rowOff>
                  </to>
                </anchor>
              </controlPr>
            </control>
          </mc:Choice>
        </mc:AlternateContent>
        <mc:AlternateContent xmlns:mc="http://schemas.openxmlformats.org/markup-compatibility/2006">
          <mc:Choice Requires="x14">
            <control shapeId="39214" r:id="rId259" name="Check Box 302">
              <controlPr locked="0" defaultSize="0" autoFill="0" autoLine="0" autoPict="0">
                <anchor moveWithCells="1">
                  <from>
                    <xdr:col>7</xdr:col>
                    <xdr:colOff>400050</xdr:colOff>
                    <xdr:row>305</xdr:row>
                    <xdr:rowOff>76200</xdr:rowOff>
                  </from>
                  <to>
                    <xdr:col>8</xdr:col>
                    <xdr:colOff>219075</xdr:colOff>
                    <xdr:row>306</xdr:row>
                    <xdr:rowOff>66675</xdr:rowOff>
                  </to>
                </anchor>
              </controlPr>
            </control>
          </mc:Choice>
        </mc:AlternateContent>
        <mc:AlternateContent xmlns:mc="http://schemas.openxmlformats.org/markup-compatibility/2006">
          <mc:Choice Requires="x14">
            <control shapeId="39215" r:id="rId260" name="Check Box 303">
              <controlPr locked="0" defaultSize="0" autoFill="0" autoLine="0" autoPict="0">
                <anchor moveWithCells="1">
                  <from>
                    <xdr:col>8</xdr:col>
                    <xdr:colOff>171450</xdr:colOff>
                    <xdr:row>305</xdr:row>
                    <xdr:rowOff>76200</xdr:rowOff>
                  </from>
                  <to>
                    <xdr:col>9</xdr:col>
                    <xdr:colOff>180975</xdr:colOff>
                    <xdr:row>306</xdr:row>
                    <xdr:rowOff>66675</xdr:rowOff>
                  </to>
                </anchor>
              </controlPr>
            </control>
          </mc:Choice>
        </mc:AlternateContent>
        <mc:AlternateContent xmlns:mc="http://schemas.openxmlformats.org/markup-compatibility/2006">
          <mc:Choice Requires="x14">
            <control shapeId="39227" r:id="rId261" name="Check Box 315">
              <controlPr locked="0" defaultSize="0" autoFill="0" autoLine="0" autoPict="0">
                <anchor moveWithCells="1">
                  <from>
                    <xdr:col>7</xdr:col>
                    <xdr:colOff>400050</xdr:colOff>
                    <xdr:row>327</xdr:row>
                    <xdr:rowOff>28575</xdr:rowOff>
                  </from>
                  <to>
                    <xdr:col>8</xdr:col>
                    <xdr:colOff>219075</xdr:colOff>
                    <xdr:row>328</xdr:row>
                    <xdr:rowOff>19050</xdr:rowOff>
                  </to>
                </anchor>
              </controlPr>
            </control>
          </mc:Choice>
        </mc:AlternateContent>
        <mc:AlternateContent xmlns:mc="http://schemas.openxmlformats.org/markup-compatibility/2006">
          <mc:Choice Requires="x14">
            <control shapeId="39228" r:id="rId262" name="Check Box 316">
              <controlPr locked="0" defaultSize="0" autoFill="0" autoLine="0" autoPict="0">
                <anchor moveWithCells="1">
                  <from>
                    <xdr:col>8</xdr:col>
                    <xdr:colOff>171450</xdr:colOff>
                    <xdr:row>327</xdr:row>
                    <xdr:rowOff>28575</xdr:rowOff>
                  </from>
                  <to>
                    <xdr:col>9</xdr:col>
                    <xdr:colOff>180975</xdr:colOff>
                    <xdr:row>328</xdr:row>
                    <xdr:rowOff>19050</xdr:rowOff>
                  </to>
                </anchor>
              </controlPr>
            </control>
          </mc:Choice>
        </mc:AlternateContent>
        <mc:AlternateContent xmlns:mc="http://schemas.openxmlformats.org/markup-compatibility/2006">
          <mc:Choice Requires="x14">
            <control shapeId="39229" r:id="rId263" name="Check Box 317">
              <controlPr locked="0" defaultSize="0" autoFill="0" autoLine="0" autoPict="0">
                <anchor moveWithCells="1">
                  <from>
                    <xdr:col>7</xdr:col>
                    <xdr:colOff>400050</xdr:colOff>
                    <xdr:row>325</xdr:row>
                    <xdr:rowOff>47625</xdr:rowOff>
                  </from>
                  <to>
                    <xdr:col>8</xdr:col>
                    <xdr:colOff>219075</xdr:colOff>
                    <xdr:row>326</xdr:row>
                    <xdr:rowOff>38100</xdr:rowOff>
                  </to>
                </anchor>
              </controlPr>
            </control>
          </mc:Choice>
        </mc:AlternateContent>
        <mc:AlternateContent xmlns:mc="http://schemas.openxmlformats.org/markup-compatibility/2006">
          <mc:Choice Requires="x14">
            <control shapeId="39230" r:id="rId264" name="Check Box 318">
              <controlPr locked="0" defaultSize="0" autoFill="0" autoLine="0" autoPict="0">
                <anchor moveWithCells="1">
                  <from>
                    <xdr:col>8</xdr:col>
                    <xdr:colOff>171450</xdr:colOff>
                    <xdr:row>325</xdr:row>
                    <xdr:rowOff>47625</xdr:rowOff>
                  </from>
                  <to>
                    <xdr:col>9</xdr:col>
                    <xdr:colOff>180975</xdr:colOff>
                    <xdr:row>326</xdr:row>
                    <xdr:rowOff>38100</xdr:rowOff>
                  </to>
                </anchor>
              </controlPr>
            </control>
          </mc:Choice>
        </mc:AlternateContent>
        <mc:AlternateContent xmlns:mc="http://schemas.openxmlformats.org/markup-compatibility/2006">
          <mc:Choice Requires="x14">
            <control shapeId="39231" r:id="rId265" name="Check Box 319">
              <controlPr locked="0" defaultSize="0" autoFill="0" autoLine="0" autoPict="0">
                <anchor moveWithCells="1">
                  <from>
                    <xdr:col>7</xdr:col>
                    <xdr:colOff>400050</xdr:colOff>
                    <xdr:row>321</xdr:row>
                    <xdr:rowOff>85725</xdr:rowOff>
                  </from>
                  <to>
                    <xdr:col>8</xdr:col>
                    <xdr:colOff>219075</xdr:colOff>
                    <xdr:row>322</xdr:row>
                    <xdr:rowOff>85725</xdr:rowOff>
                  </to>
                </anchor>
              </controlPr>
            </control>
          </mc:Choice>
        </mc:AlternateContent>
        <mc:AlternateContent xmlns:mc="http://schemas.openxmlformats.org/markup-compatibility/2006">
          <mc:Choice Requires="x14">
            <control shapeId="39232" r:id="rId266" name="Check Box 320">
              <controlPr locked="0" defaultSize="0" autoFill="0" autoLine="0" autoPict="0">
                <anchor moveWithCells="1">
                  <from>
                    <xdr:col>8</xdr:col>
                    <xdr:colOff>171450</xdr:colOff>
                    <xdr:row>321</xdr:row>
                    <xdr:rowOff>85725</xdr:rowOff>
                  </from>
                  <to>
                    <xdr:col>9</xdr:col>
                    <xdr:colOff>180975</xdr:colOff>
                    <xdr:row>322</xdr:row>
                    <xdr:rowOff>85725</xdr:rowOff>
                  </to>
                </anchor>
              </controlPr>
            </control>
          </mc:Choice>
        </mc:AlternateContent>
        <mc:AlternateContent xmlns:mc="http://schemas.openxmlformats.org/markup-compatibility/2006">
          <mc:Choice Requires="x14">
            <control shapeId="39233" r:id="rId267" name="Check Box 321">
              <controlPr locked="0" defaultSize="0" autoFill="0" autoLine="0" autoPict="0">
                <anchor moveWithCells="1">
                  <from>
                    <xdr:col>7</xdr:col>
                    <xdr:colOff>400050</xdr:colOff>
                    <xdr:row>321</xdr:row>
                    <xdr:rowOff>85725</xdr:rowOff>
                  </from>
                  <to>
                    <xdr:col>8</xdr:col>
                    <xdr:colOff>219075</xdr:colOff>
                    <xdr:row>322</xdr:row>
                    <xdr:rowOff>85725</xdr:rowOff>
                  </to>
                </anchor>
              </controlPr>
            </control>
          </mc:Choice>
        </mc:AlternateContent>
        <mc:AlternateContent xmlns:mc="http://schemas.openxmlformats.org/markup-compatibility/2006">
          <mc:Choice Requires="x14">
            <control shapeId="39234" r:id="rId268" name="Check Box 322">
              <controlPr locked="0" defaultSize="0" autoFill="0" autoLine="0" autoPict="0">
                <anchor moveWithCells="1">
                  <from>
                    <xdr:col>8</xdr:col>
                    <xdr:colOff>171450</xdr:colOff>
                    <xdr:row>321</xdr:row>
                    <xdr:rowOff>85725</xdr:rowOff>
                  </from>
                  <to>
                    <xdr:col>9</xdr:col>
                    <xdr:colOff>180975</xdr:colOff>
                    <xdr:row>322</xdr:row>
                    <xdr:rowOff>85725</xdr:rowOff>
                  </to>
                </anchor>
              </controlPr>
            </control>
          </mc:Choice>
        </mc:AlternateContent>
        <mc:AlternateContent xmlns:mc="http://schemas.openxmlformats.org/markup-compatibility/2006">
          <mc:Choice Requires="x14">
            <control shapeId="39239" r:id="rId269" name="Check Box 327">
              <controlPr locked="0" defaultSize="0" autoFill="0" autoLine="0" autoPict="0">
                <anchor moveWithCells="1">
                  <from>
                    <xdr:col>7</xdr:col>
                    <xdr:colOff>400050</xdr:colOff>
                    <xdr:row>323</xdr:row>
                    <xdr:rowOff>66675</xdr:rowOff>
                  </from>
                  <to>
                    <xdr:col>8</xdr:col>
                    <xdr:colOff>219075</xdr:colOff>
                    <xdr:row>324</xdr:row>
                    <xdr:rowOff>57150</xdr:rowOff>
                  </to>
                </anchor>
              </controlPr>
            </control>
          </mc:Choice>
        </mc:AlternateContent>
        <mc:AlternateContent xmlns:mc="http://schemas.openxmlformats.org/markup-compatibility/2006">
          <mc:Choice Requires="x14">
            <control shapeId="39240" r:id="rId270" name="Check Box 328">
              <controlPr locked="0" defaultSize="0" autoFill="0" autoLine="0" autoPict="0">
                <anchor moveWithCells="1">
                  <from>
                    <xdr:col>8</xdr:col>
                    <xdr:colOff>171450</xdr:colOff>
                    <xdr:row>323</xdr:row>
                    <xdr:rowOff>66675</xdr:rowOff>
                  </from>
                  <to>
                    <xdr:col>9</xdr:col>
                    <xdr:colOff>180975</xdr:colOff>
                    <xdr:row>324</xdr:row>
                    <xdr:rowOff>57150</xdr:rowOff>
                  </to>
                </anchor>
              </controlPr>
            </control>
          </mc:Choice>
        </mc:AlternateContent>
        <mc:AlternateContent xmlns:mc="http://schemas.openxmlformats.org/markup-compatibility/2006">
          <mc:Choice Requires="x14">
            <control shapeId="39242" r:id="rId271" name="Check Box 330">
              <controlPr locked="0" defaultSize="0" autoFill="0" autoLine="0" autoPict="0">
                <anchor moveWithCells="1">
                  <from>
                    <xdr:col>6</xdr:col>
                    <xdr:colOff>352425</xdr:colOff>
                    <xdr:row>300</xdr:row>
                    <xdr:rowOff>123825</xdr:rowOff>
                  </from>
                  <to>
                    <xdr:col>7</xdr:col>
                    <xdr:colOff>257175</xdr:colOff>
                    <xdr:row>301</xdr:row>
                    <xdr:rowOff>123825</xdr:rowOff>
                  </to>
                </anchor>
              </controlPr>
            </control>
          </mc:Choice>
        </mc:AlternateContent>
        <mc:AlternateContent xmlns:mc="http://schemas.openxmlformats.org/markup-compatibility/2006">
          <mc:Choice Requires="x14">
            <control shapeId="39243" r:id="rId272" name="Check Box 331">
              <controlPr locked="0" defaultSize="0" autoFill="0" autoLine="0" autoPict="0">
                <anchor moveWithCells="1">
                  <from>
                    <xdr:col>6</xdr:col>
                    <xdr:colOff>352425</xdr:colOff>
                    <xdr:row>318</xdr:row>
                    <xdr:rowOff>114300</xdr:rowOff>
                  </from>
                  <to>
                    <xdr:col>7</xdr:col>
                    <xdr:colOff>257175</xdr:colOff>
                    <xdr:row>319</xdr:row>
                    <xdr:rowOff>114300</xdr:rowOff>
                  </to>
                </anchor>
              </controlPr>
            </control>
          </mc:Choice>
        </mc:AlternateContent>
        <mc:AlternateContent xmlns:mc="http://schemas.openxmlformats.org/markup-compatibility/2006">
          <mc:Choice Requires="x14">
            <control shapeId="39244" r:id="rId273" name="Check Box 332">
              <controlPr locked="0" defaultSize="0" autoFill="0" autoLine="0" autoPict="0">
                <anchor moveWithCells="1">
                  <from>
                    <xdr:col>7</xdr:col>
                    <xdr:colOff>400050</xdr:colOff>
                    <xdr:row>331</xdr:row>
                    <xdr:rowOff>142875</xdr:rowOff>
                  </from>
                  <to>
                    <xdr:col>8</xdr:col>
                    <xdr:colOff>219075</xdr:colOff>
                    <xdr:row>332</xdr:row>
                    <xdr:rowOff>142875</xdr:rowOff>
                  </to>
                </anchor>
              </controlPr>
            </control>
          </mc:Choice>
        </mc:AlternateContent>
        <mc:AlternateContent xmlns:mc="http://schemas.openxmlformats.org/markup-compatibility/2006">
          <mc:Choice Requires="x14">
            <control shapeId="39245" r:id="rId274" name="Check Box 333">
              <controlPr locked="0" defaultSize="0" autoFill="0" autoLine="0" autoPict="0">
                <anchor moveWithCells="1">
                  <from>
                    <xdr:col>8</xdr:col>
                    <xdr:colOff>171450</xdr:colOff>
                    <xdr:row>331</xdr:row>
                    <xdr:rowOff>142875</xdr:rowOff>
                  </from>
                  <to>
                    <xdr:col>9</xdr:col>
                    <xdr:colOff>180975</xdr:colOff>
                    <xdr:row>332</xdr:row>
                    <xdr:rowOff>142875</xdr:rowOff>
                  </to>
                </anchor>
              </controlPr>
            </control>
          </mc:Choice>
        </mc:AlternateContent>
        <mc:AlternateContent xmlns:mc="http://schemas.openxmlformats.org/markup-compatibility/2006">
          <mc:Choice Requires="x14">
            <control shapeId="39246" r:id="rId275" name="Check Box 334">
              <controlPr locked="0" defaultSize="0" autoFill="0" autoLine="0" autoPict="0">
                <anchor moveWithCells="1">
                  <from>
                    <xdr:col>6</xdr:col>
                    <xdr:colOff>352425</xdr:colOff>
                    <xdr:row>331</xdr:row>
                    <xdr:rowOff>142875</xdr:rowOff>
                  </from>
                  <to>
                    <xdr:col>7</xdr:col>
                    <xdr:colOff>257175</xdr:colOff>
                    <xdr:row>332</xdr:row>
                    <xdr:rowOff>142875</xdr:rowOff>
                  </to>
                </anchor>
              </controlPr>
            </control>
          </mc:Choice>
        </mc:AlternateContent>
        <mc:AlternateContent xmlns:mc="http://schemas.openxmlformats.org/markup-compatibility/2006">
          <mc:Choice Requires="x14">
            <control shapeId="39248" r:id="rId276" name="Check Box 336">
              <controlPr locked="0" defaultSize="0" autoFill="0" autoLine="0" autoPict="0">
                <anchor moveWithCells="1">
                  <from>
                    <xdr:col>7</xdr:col>
                    <xdr:colOff>400050</xdr:colOff>
                    <xdr:row>392</xdr:row>
                    <xdr:rowOff>142875</xdr:rowOff>
                  </from>
                  <to>
                    <xdr:col>8</xdr:col>
                    <xdr:colOff>219075</xdr:colOff>
                    <xdr:row>393</xdr:row>
                    <xdr:rowOff>142875</xdr:rowOff>
                  </to>
                </anchor>
              </controlPr>
            </control>
          </mc:Choice>
        </mc:AlternateContent>
        <mc:AlternateContent xmlns:mc="http://schemas.openxmlformats.org/markup-compatibility/2006">
          <mc:Choice Requires="x14">
            <control shapeId="39249" r:id="rId277" name="Check Box 337">
              <controlPr locked="0" defaultSize="0" autoFill="0" autoLine="0" autoPict="0">
                <anchor moveWithCells="1">
                  <from>
                    <xdr:col>8</xdr:col>
                    <xdr:colOff>171450</xdr:colOff>
                    <xdr:row>392</xdr:row>
                    <xdr:rowOff>142875</xdr:rowOff>
                  </from>
                  <to>
                    <xdr:col>9</xdr:col>
                    <xdr:colOff>190500</xdr:colOff>
                    <xdr:row>393</xdr:row>
                    <xdr:rowOff>142875</xdr:rowOff>
                  </to>
                </anchor>
              </controlPr>
            </control>
          </mc:Choice>
        </mc:AlternateContent>
        <mc:AlternateContent xmlns:mc="http://schemas.openxmlformats.org/markup-compatibility/2006">
          <mc:Choice Requires="x14">
            <control shapeId="39250" r:id="rId278" name="Check Box 338">
              <controlPr locked="0" defaultSize="0" autoFill="0" autoLine="0" autoPict="0">
                <anchor moveWithCells="1">
                  <from>
                    <xdr:col>7</xdr:col>
                    <xdr:colOff>400050</xdr:colOff>
                    <xdr:row>397</xdr:row>
                    <xdr:rowOff>85725</xdr:rowOff>
                  </from>
                  <to>
                    <xdr:col>8</xdr:col>
                    <xdr:colOff>219075</xdr:colOff>
                    <xdr:row>398</xdr:row>
                    <xdr:rowOff>85725</xdr:rowOff>
                  </to>
                </anchor>
              </controlPr>
            </control>
          </mc:Choice>
        </mc:AlternateContent>
        <mc:AlternateContent xmlns:mc="http://schemas.openxmlformats.org/markup-compatibility/2006">
          <mc:Choice Requires="x14">
            <control shapeId="39251" r:id="rId279" name="Check Box 339">
              <controlPr locked="0" defaultSize="0" autoFill="0" autoLine="0" autoPict="0">
                <anchor moveWithCells="1">
                  <from>
                    <xdr:col>8</xdr:col>
                    <xdr:colOff>171450</xdr:colOff>
                    <xdr:row>397</xdr:row>
                    <xdr:rowOff>85725</xdr:rowOff>
                  </from>
                  <to>
                    <xdr:col>9</xdr:col>
                    <xdr:colOff>190500</xdr:colOff>
                    <xdr:row>398</xdr:row>
                    <xdr:rowOff>85725</xdr:rowOff>
                  </to>
                </anchor>
              </controlPr>
            </control>
          </mc:Choice>
        </mc:AlternateContent>
        <mc:AlternateContent xmlns:mc="http://schemas.openxmlformats.org/markup-compatibility/2006">
          <mc:Choice Requires="x14">
            <control shapeId="39252" r:id="rId280" name="Check Box 340">
              <controlPr locked="0" defaultSize="0" autoFill="0" autoLine="0" autoPict="0">
                <anchor moveWithCells="1">
                  <from>
                    <xdr:col>7</xdr:col>
                    <xdr:colOff>400050</xdr:colOff>
                    <xdr:row>400</xdr:row>
                    <xdr:rowOff>57150</xdr:rowOff>
                  </from>
                  <to>
                    <xdr:col>8</xdr:col>
                    <xdr:colOff>219075</xdr:colOff>
                    <xdr:row>401</xdr:row>
                    <xdr:rowOff>47625</xdr:rowOff>
                  </to>
                </anchor>
              </controlPr>
            </control>
          </mc:Choice>
        </mc:AlternateContent>
        <mc:AlternateContent xmlns:mc="http://schemas.openxmlformats.org/markup-compatibility/2006">
          <mc:Choice Requires="x14">
            <control shapeId="39253" r:id="rId281" name="Check Box 341">
              <controlPr locked="0" defaultSize="0" autoFill="0" autoLine="0" autoPict="0">
                <anchor moveWithCells="1">
                  <from>
                    <xdr:col>8</xdr:col>
                    <xdr:colOff>171450</xdr:colOff>
                    <xdr:row>400</xdr:row>
                    <xdr:rowOff>57150</xdr:rowOff>
                  </from>
                  <to>
                    <xdr:col>9</xdr:col>
                    <xdr:colOff>190500</xdr:colOff>
                    <xdr:row>401</xdr:row>
                    <xdr:rowOff>47625</xdr:rowOff>
                  </to>
                </anchor>
              </controlPr>
            </control>
          </mc:Choice>
        </mc:AlternateContent>
        <mc:AlternateContent xmlns:mc="http://schemas.openxmlformats.org/markup-compatibility/2006">
          <mc:Choice Requires="x14">
            <control shapeId="39258" r:id="rId282" name="Check Box 346">
              <controlPr locked="0" defaultSize="0" autoFill="0" autoLine="0" autoPict="0">
                <anchor moveWithCells="1">
                  <from>
                    <xdr:col>7</xdr:col>
                    <xdr:colOff>400050</xdr:colOff>
                    <xdr:row>403</xdr:row>
                    <xdr:rowOff>28575</xdr:rowOff>
                  </from>
                  <to>
                    <xdr:col>8</xdr:col>
                    <xdr:colOff>219075</xdr:colOff>
                    <xdr:row>404</xdr:row>
                    <xdr:rowOff>19050</xdr:rowOff>
                  </to>
                </anchor>
              </controlPr>
            </control>
          </mc:Choice>
        </mc:AlternateContent>
        <mc:AlternateContent xmlns:mc="http://schemas.openxmlformats.org/markup-compatibility/2006">
          <mc:Choice Requires="x14">
            <control shapeId="39259" r:id="rId283" name="Check Box 347">
              <controlPr locked="0" defaultSize="0" autoFill="0" autoLine="0" autoPict="0">
                <anchor moveWithCells="1">
                  <from>
                    <xdr:col>8</xdr:col>
                    <xdr:colOff>171450</xdr:colOff>
                    <xdr:row>403</xdr:row>
                    <xdr:rowOff>28575</xdr:rowOff>
                  </from>
                  <to>
                    <xdr:col>9</xdr:col>
                    <xdr:colOff>190500</xdr:colOff>
                    <xdr:row>404</xdr:row>
                    <xdr:rowOff>19050</xdr:rowOff>
                  </to>
                </anchor>
              </controlPr>
            </control>
          </mc:Choice>
        </mc:AlternateContent>
        <mc:AlternateContent xmlns:mc="http://schemas.openxmlformats.org/markup-compatibility/2006">
          <mc:Choice Requires="x14">
            <control shapeId="39260" r:id="rId284" name="Check Box 348">
              <controlPr locked="0" defaultSize="0" autoFill="0" autoLine="0" autoPict="0">
                <anchor moveWithCells="1">
                  <from>
                    <xdr:col>6</xdr:col>
                    <xdr:colOff>352425</xdr:colOff>
                    <xdr:row>403</xdr:row>
                    <xdr:rowOff>28575</xdr:rowOff>
                  </from>
                  <to>
                    <xdr:col>7</xdr:col>
                    <xdr:colOff>266700</xdr:colOff>
                    <xdr:row>404</xdr:row>
                    <xdr:rowOff>19050</xdr:rowOff>
                  </to>
                </anchor>
              </controlPr>
            </control>
          </mc:Choice>
        </mc:AlternateContent>
        <mc:AlternateContent xmlns:mc="http://schemas.openxmlformats.org/markup-compatibility/2006">
          <mc:Choice Requires="x14">
            <control shapeId="39261" r:id="rId285" name="Check Box 349">
              <controlPr locked="0" defaultSize="0" autoFill="0" autoLine="0" autoPict="0">
                <anchor moveWithCells="1">
                  <from>
                    <xdr:col>7</xdr:col>
                    <xdr:colOff>400050</xdr:colOff>
                    <xdr:row>408</xdr:row>
                    <xdr:rowOff>133350</xdr:rowOff>
                  </from>
                  <to>
                    <xdr:col>8</xdr:col>
                    <xdr:colOff>219075</xdr:colOff>
                    <xdr:row>409</xdr:row>
                    <xdr:rowOff>133350</xdr:rowOff>
                  </to>
                </anchor>
              </controlPr>
            </control>
          </mc:Choice>
        </mc:AlternateContent>
        <mc:AlternateContent xmlns:mc="http://schemas.openxmlformats.org/markup-compatibility/2006">
          <mc:Choice Requires="x14">
            <control shapeId="39262" r:id="rId286" name="Check Box 350">
              <controlPr locked="0" defaultSize="0" autoFill="0" autoLine="0" autoPict="0">
                <anchor moveWithCells="1">
                  <from>
                    <xdr:col>8</xdr:col>
                    <xdr:colOff>171450</xdr:colOff>
                    <xdr:row>408</xdr:row>
                    <xdr:rowOff>133350</xdr:rowOff>
                  </from>
                  <to>
                    <xdr:col>9</xdr:col>
                    <xdr:colOff>190500</xdr:colOff>
                    <xdr:row>409</xdr:row>
                    <xdr:rowOff>133350</xdr:rowOff>
                  </to>
                </anchor>
              </controlPr>
            </control>
          </mc:Choice>
        </mc:AlternateContent>
        <mc:AlternateContent xmlns:mc="http://schemas.openxmlformats.org/markup-compatibility/2006">
          <mc:Choice Requires="x14">
            <control shapeId="39263" r:id="rId287" name="Check Box 351">
              <controlPr locked="0" defaultSize="0" autoFill="0" autoLine="0" autoPict="0">
                <anchor moveWithCells="1">
                  <from>
                    <xdr:col>6</xdr:col>
                    <xdr:colOff>352425</xdr:colOff>
                    <xdr:row>408</xdr:row>
                    <xdr:rowOff>133350</xdr:rowOff>
                  </from>
                  <to>
                    <xdr:col>7</xdr:col>
                    <xdr:colOff>266700</xdr:colOff>
                    <xdr:row>409</xdr:row>
                    <xdr:rowOff>133350</xdr:rowOff>
                  </to>
                </anchor>
              </controlPr>
            </control>
          </mc:Choice>
        </mc:AlternateContent>
        <mc:AlternateContent xmlns:mc="http://schemas.openxmlformats.org/markup-compatibility/2006">
          <mc:Choice Requires="x14">
            <control shapeId="39266" r:id="rId288" name="Check Box 354">
              <controlPr locked="0" defaultSize="0" autoFill="0" autoLine="0" autoPict="0">
                <anchor moveWithCells="1">
                  <from>
                    <xdr:col>7</xdr:col>
                    <xdr:colOff>352425</xdr:colOff>
                    <xdr:row>418</xdr:row>
                    <xdr:rowOff>76200</xdr:rowOff>
                  </from>
                  <to>
                    <xdr:col>8</xdr:col>
                    <xdr:colOff>209550</xdr:colOff>
                    <xdr:row>419</xdr:row>
                    <xdr:rowOff>66675</xdr:rowOff>
                  </to>
                </anchor>
              </controlPr>
            </control>
          </mc:Choice>
        </mc:AlternateContent>
        <mc:AlternateContent xmlns:mc="http://schemas.openxmlformats.org/markup-compatibility/2006">
          <mc:Choice Requires="x14">
            <control shapeId="39267" r:id="rId289" name="Check Box 355">
              <controlPr locked="0" defaultSize="0" autoFill="0" autoLine="0" autoPict="0">
                <anchor moveWithCells="1">
                  <from>
                    <xdr:col>8</xdr:col>
                    <xdr:colOff>161925</xdr:colOff>
                    <xdr:row>418</xdr:row>
                    <xdr:rowOff>76200</xdr:rowOff>
                  </from>
                  <to>
                    <xdr:col>9</xdr:col>
                    <xdr:colOff>200025</xdr:colOff>
                    <xdr:row>419</xdr:row>
                    <xdr:rowOff>66675</xdr:rowOff>
                  </to>
                </anchor>
              </controlPr>
            </control>
          </mc:Choice>
        </mc:AlternateContent>
        <mc:AlternateContent xmlns:mc="http://schemas.openxmlformats.org/markup-compatibility/2006">
          <mc:Choice Requires="x14">
            <control shapeId="39268" r:id="rId290" name="Check Box 356">
              <controlPr locked="0" defaultSize="0" autoFill="0" autoLine="0" autoPict="0">
                <anchor moveWithCells="1">
                  <from>
                    <xdr:col>7</xdr:col>
                    <xdr:colOff>352425</xdr:colOff>
                    <xdr:row>425</xdr:row>
                    <xdr:rowOff>9525</xdr:rowOff>
                  </from>
                  <to>
                    <xdr:col>8</xdr:col>
                    <xdr:colOff>209550</xdr:colOff>
                    <xdr:row>426</xdr:row>
                    <xdr:rowOff>0</xdr:rowOff>
                  </to>
                </anchor>
              </controlPr>
            </control>
          </mc:Choice>
        </mc:AlternateContent>
        <mc:AlternateContent xmlns:mc="http://schemas.openxmlformats.org/markup-compatibility/2006">
          <mc:Choice Requires="x14">
            <control shapeId="39269" r:id="rId291" name="Check Box 357">
              <controlPr locked="0" defaultSize="0" autoFill="0" autoLine="0" autoPict="0">
                <anchor moveWithCells="1">
                  <from>
                    <xdr:col>8</xdr:col>
                    <xdr:colOff>161925</xdr:colOff>
                    <xdr:row>425</xdr:row>
                    <xdr:rowOff>9525</xdr:rowOff>
                  </from>
                  <to>
                    <xdr:col>9</xdr:col>
                    <xdr:colOff>200025</xdr:colOff>
                    <xdr:row>426</xdr:row>
                    <xdr:rowOff>0</xdr:rowOff>
                  </to>
                </anchor>
              </controlPr>
            </control>
          </mc:Choice>
        </mc:AlternateContent>
        <mc:AlternateContent xmlns:mc="http://schemas.openxmlformats.org/markup-compatibility/2006">
          <mc:Choice Requires="x14">
            <control shapeId="39270" r:id="rId292" name="Check Box 358">
              <controlPr locked="0" defaultSize="0" autoFill="0" autoLine="0" autoPict="0">
                <anchor moveWithCells="1">
                  <from>
                    <xdr:col>7</xdr:col>
                    <xdr:colOff>352425</xdr:colOff>
                    <xdr:row>426</xdr:row>
                    <xdr:rowOff>152400</xdr:rowOff>
                  </from>
                  <to>
                    <xdr:col>8</xdr:col>
                    <xdr:colOff>209550</xdr:colOff>
                    <xdr:row>427</xdr:row>
                    <xdr:rowOff>161925</xdr:rowOff>
                  </to>
                </anchor>
              </controlPr>
            </control>
          </mc:Choice>
        </mc:AlternateContent>
        <mc:AlternateContent xmlns:mc="http://schemas.openxmlformats.org/markup-compatibility/2006">
          <mc:Choice Requires="x14">
            <control shapeId="39271" r:id="rId293" name="Check Box 359">
              <controlPr locked="0" defaultSize="0" autoFill="0" autoLine="0" autoPict="0">
                <anchor moveWithCells="1">
                  <from>
                    <xdr:col>8</xdr:col>
                    <xdr:colOff>161925</xdr:colOff>
                    <xdr:row>426</xdr:row>
                    <xdr:rowOff>152400</xdr:rowOff>
                  </from>
                  <to>
                    <xdr:col>9</xdr:col>
                    <xdr:colOff>200025</xdr:colOff>
                    <xdr:row>427</xdr:row>
                    <xdr:rowOff>161925</xdr:rowOff>
                  </to>
                </anchor>
              </controlPr>
            </control>
          </mc:Choice>
        </mc:AlternateContent>
        <mc:AlternateContent xmlns:mc="http://schemas.openxmlformats.org/markup-compatibility/2006">
          <mc:Choice Requires="x14">
            <control shapeId="39272" r:id="rId294" name="Check Box 360">
              <controlPr locked="0" defaultSize="0" autoFill="0" autoLine="0" autoPict="0">
                <anchor moveWithCells="1">
                  <from>
                    <xdr:col>7</xdr:col>
                    <xdr:colOff>352425</xdr:colOff>
                    <xdr:row>428</xdr:row>
                    <xdr:rowOff>142875</xdr:rowOff>
                  </from>
                  <to>
                    <xdr:col>8</xdr:col>
                    <xdr:colOff>209550</xdr:colOff>
                    <xdr:row>429</xdr:row>
                    <xdr:rowOff>142875</xdr:rowOff>
                  </to>
                </anchor>
              </controlPr>
            </control>
          </mc:Choice>
        </mc:AlternateContent>
        <mc:AlternateContent xmlns:mc="http://schemas.openxmlformats.org/markup-compatibility/2006">
          <mc:Choice Requires="x14">
            <control shapeId="39273" r:id="rId295" name="Check Box 361">
              <controlPr locked="0" defaultSize="0" autoFill="0" autoLine="0" autoPict="0">
                <anchor moveWithCells="1">
                  <from>
                    <xdr:col>8</xdr:col>
                    <xdr:colOff>161925</xdr:colOff>
                    <xdr:row>428</xdr:row>
                    <xdr:rowOff>142875</xdr:rowOff>
                  </from>
                  <to>
                    <xdr:col>9</xdr:col>
                    <xdr:colOff>200025</xdr:colOff>
                    <xdr:row>429</xdr:row>
                    <xdr:rowOff>142875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J36"/>
  <sheetViews>
    <sheetView tabSelected="1" view="pageBreakPreview" zoomScale="80" zoomScaleNormal="80" zoomScaleSheetLayoutView="80" workbookViewId="0">
      <pane ySplit="27" topLeftCell="A37" activePane="bottomLeft" state="frozen"/>
      <selection activeCell="K43" sqref="K43"/>
      <selection pane="bottomLeft" activeCell="K43" sqref="K43"/>
    </sheetView>
  </sheetViews>
  <sheetFormatPr defaultRowHeight="12.75" x14ac:dyDescent="0.2"/>
  <cols>
    <col min="1" max="1" width="9.85546875" style="180" customWidth="1"/>
    <col min="2" max="2" width="9.140625" style="180" customWidth="1"/>
    <col min="3" max="7" width="9.140625" style="180"/>
    <col min="8" max="8" width="9.85546875" style="180" customWidth="1"/>
    <col min="9" max="16384" width="9.140625" style="180"/>
  </cols>
  <sheetData>
    <row r="2" spans="1:10" s="373" customFormat="1" ht="15" x14ac:dyDescent="0.2">
      <c r="A2" s="373" t="s">
        <v>642</v>
      </c>
    </row>
    <row r="4" spans="1:10" ht="15" x14ac:dyDescent="0.2">
      <c r="A4" s="373" t="s">
        <v>643</v>
      </c>
    </row>
    <row r="6" spans="1:10" x14ac:dyDescent="0.2">
      <c r="A6" s="215" t="s">
        <v>644</v>
      </c>
    </row>
    <row r="7" spans="1:10" x14ac:dyDescent="0.2">
      <c r="A7" s="238"/>
    </row>
    <row r="8" spans="1:10" x14ac:dyDescent="0.2">
      <c r="A8" s="216" t="s">
        <v>129</v>
      </c>
      <c r="B8" s="216"/>
      <c r="C8" s="830"/>
      <c r="D8" s="830"/>
      <c r="E8" s="830"/>
      <c r="G8" s="217" t="s">
        <v>484</v>
      </c>
      <c r="J8" s="239"/>
    </row>
    <row r="9" spans="1:10" x14ac:dyDescent="0.2">
      <c r="A9" s="216" t="s">
        <v>464</v>
      </c>
      <c r="B9" s="216"/>
      <c r="C9" s="831"/>
      <c r="D9" s="831"/>
      <c r="E9" s="831"/>
      <c r="G9" s="836"/>
      <c r="H9" s="837"/>
      <c r="I9" s="837"/>
      <c r="J9" s="838"/>
    </row>
    <row r="10" spans="1:10" x14ac:dyDescent="0.2">
      <c r="A10" s="216" t="s">
        <v>135</v>
      </c>
      <c r="B10" s="216"/>
      <c r="C10" s="831"/>
      <c r="D10" s="831"/>
      <c r="E10" s="831"/>
      <c r="G10" s="839"/>
      <c r="H10" s="840"/>
      <c r="I10" s="840"/>
      <c r="J10" s="841"/>
    </row>
    <row r="11" spans="1:10" x14ac:dyDescent="0.2">
      <c r="A11" s="216" t="s">
        <v>138</v>
      </c>
      <c r="B11" s="216"/>
      <c r="C11" s="831"/>
      <c r="D11" s="831"/>
      <c r="E11" s="831"/>
      <c r="G11" s="839"/>
      <c r="H11" s="840"/>
      <c r="I11" s="840"/>
      <c r="J11" s="841"/>
    </row>
    <row r="12" spans="1:10" x14ac:dyDescent="0.2">
      <c r="G12" s="839"/>
      <c r="H12" s="840"/>
      <c r="I12" s="840"/>
      <c r="J12" s="841"/>
    </row>
    <row r="13" spans="1:10" x14ac:dyDescent="0.2">
      <c r="A13" s="216"/>
      <c r="B13" s="216"/>
      <c r="C13" s="190" t="s">
        <v>445</v>
      </c>
      <c r="D13" s="190" t="s">
        <v>446</v>
      </c>
      <c r="G13" s="839"/>
      <c r="H13" s="840"/>
      <c r="I13" s="840"/>
      <c r="J13" s="841"/>
    </row>
    <row r="14" spans="1:10" x14ac:dyDescent="0.2">
      <c r="A14" s="216" t="s">
        <v>679</v>
      </c>
      <c r="B14" s="216"/>
      <c r="C14" s="237"/>
      <c r="D14" s="237"/>
      <c r="E14" s="219" t="s">
        <v>134</v>
      </c>
      <c r="G14" s="839"/>
      <c r="H14" s="840"/>
      <c r="I14" s="840"/>
      <c r="J14" s="841"/>
    </row>
    <row r="15" spans="1:10" x14ac:dyDescent="0.2">
      <c r="A15" s="216" t="s">
        <v>136</v>
      </c>
      <c r="B15" s="216"/>
      <c r="C15" s="237"/>
      <c r="D15" s="237"/>
      <c r="E15" s="216" t="s">
        <v>137</v>
      </c>
      <c r="G15" s="839"/>
      <c r="H15" s="840"/>
      <c r="I15" s="840"/>
      <c r="J15" s="841"/>
    </row>
    <row r="16" spans="1:10" x14ac:dyDescent="0.2">
      <c r="A16" s="216" t="s">
        <v>140</v>
      </c>
      <c r="B16" s="216"/>
      <c r="C16" s="240"/>
      <c r="D16" s="240"/>
      <c r="E16" s="216" t="s">
        <v>141</v>
      </c>
      <c r="G16" s="839"/>
      <c r="H16" s="840"/>
      <c r="I16" s="840"/>
      <c r="J16" s="841"/>
    </row>
    <row r="17" spans="1:10" x14ac:dyDescent="0.2">
      <c r="A17" s="216" t="s">
        <v>142</v>
      </c>
      <c r="B17" s="216"/>
      <c r="C17" s="241"/>
      <c r="D17" s="241"/>
      <c r="E17" s="220" t="s">
        <v>143</v>
      </c>
      <c r="G17" s="842"/>
      <c r="H17" s="843"/>
      <c r="I17" s="843"/>
      <c r="J17" s="844"/>
    </row>
    <row r="19" spans="1:10" ht="12.75" customHeight="1" x14ac:dyDescent="0.2">
      <c r="A19" s="181" t="s">
        <v>199</v>
      </c>
      <c r="B19" s="832" t="s">
        <v>200</v>
      </c>
      <c r="C19" s="833"/>
      <c r="D19" s="848" t="s">
        <v>160</v>
      </c>
      <c r="E19" s="849"/>
      <c r="F19" s="832" t="s">
        <v>356</v>
      </c>
      <c r="G19" s="833"/>
    </row>
    <row r="20" spans="1:10" x14ac:dyDescent="0.2">
      <c r="A20" s="182" t="s">
        <v>201</v>
      </c>
      <c r="B20" s="834"/>
      <c r="C20" s="835"/>
      <c r="D20" s="850"/>
      <c r="E20" s="851"/>
      <c r="F20" s="834"/>
      <c r="G20" s="835"/>
    </row>
    <row r="21" spans="1:10" ht="15.75" x14ac:dyDescent="0.2">
      <c r="A21" s="182" t="s">
        <v>202</v>
      </c>
      <c r="B21" s="182" t="s">
        <v>151</v>
      </c>
      <c r="C21" s="182" t="s">
        <v>152</v>
      </c>
      <c r="D21" s="852" t="s">
        <v>162</v>
      </c>
      <c r="E21" s="853"/>
      <c r="F21" s="182" t="s">
        <v>675</v>
      </c>
      <c r="G21" s="404" t="s">
        <v>674</v>
      </c>
    </row>
    <row r="22" spans="1:10" x14ac:dyDescent="0.2">
      <c r="A22" s="192"/>
      <c r="B22" s="193"/>
      <c r="C22" s="193"/>
      <c r="D22" s="854"/>
      <c r="E22" s="855"/>
      <c r="F22" s="236"/>
      <c r="G22" s="236"/>
    </row>
    <row r="23" spans="1:10" ht="13.5" thickBot="1" x14ac:dyDescent="0.25"/>
    <row r="24" spans="1:10" ht="15.75" x14ac:dyDescent="0.2">
      <c r="A24" s="591" t="s">
        <v>447</v>
      </c>
      <c r="B24" s="827" t="s">
        <v>682</v>
      </c>
      <c r="C24" s="828"/>
      <c r="D24" s="845" t="s">
        <v>166</v>
      </c>
      <c r="E24" s="827"/>
      <c r="F24" s="858" t="s">
        <v>676</v>
      </c>
      <c r="G24" s="859"/>
      <c r="H24" s="859"/>
      <c r="I24" s="860"/>
    </row>
    <row r="25" spans="1:10" x14ac:dyDescent="0.2">
      <c r="A25" s="590"/>
      <c r="B25" s="201" t="s">
        <v>445</v>
      </c>
      <c r="C25" s="188" t="s">
        <v>446</v>
      </c>
      <c r="D25" s="591" t="s">
        <v>446</v>
      </c>
      <c r="E25" s="577"/>
      <c r="F25" s="861" t="s">
        <v>154</v>
      </c>
      <c r="G25" s="828"/>
      <c r="H25" s="190" t="s">
        <v>203</v>
      </c>
      <c r="I25" s="203" t="s">
        <v>204</v>
      </c>
    </row>
    <row r="26" spans="1:10" x14ac:dyDescent="0.2">
      <c r="A26" s="189">
        <v>1</v>
      </c>
      <c r="B26" s="364" t="str">
        <f>IF(B36="","",AVERAGE(B32:B36))</f>
        <v/>
      </c>
      <c r="C26" s="364" t="str">
        <f>IF(F36="","",AVERAGE(F32:F36))</f>
        <v/>
      </c>
      <c r="D26" s="846" t="str">
        <f>IF(C26="","",C26-B26)</f>
        <v/>
      </c>
      <c r="E26" s="847"/>
      <c r="F26" s="862"/>
      <c r="G26" s="826"/>
      <c r="H26" s="199"/>
      <c r="I26" s="856"/>
    </row>
    <row r="27" spans="1:10" ht="13.5" thickBot="1" x14ac:dyDescent="0.25">
      <c r="A27" s="189">
        <v>2</v>
      </c>
      <c r="B27" s="364" t="str">
        <f>IF(C36="","",AVERAGE(C32:C36))</f>
        <v/>
      </c>
      <c r="C27" s="364" t="str">
        <f>IF(G36="","",AVERAGE(G32:G36))</f>
        <v/>
      </c>
      <c r="D27" s="846" t="str">
        <f>IF(C27="","",C27-B27)</f>
        <v/>
      </c>
      <c r="E27" s="847"/>
      <c r="F27" s="863"/>
      <c r="G27" s="864"/>
      <c r="H27" s="200"/>
      <c r="I27" s="857"/>
    </row>
    <row r="29" spans="1:10" x14ac:dyDescent="0.2">
      <c r="A29" s="223" t="s">
        <v>451</v>
      </c>
    </row>
    <row r="30" spans="1:10" s="206" customFormat="1" ht="15.75" x14ac:dyDescent="0.2">
      <c r="B30" s="827" t="s">
        <v>680</v>
      </c>
      <c r="C30" s="829"/>
      <c r="D30" s="829"/>
      <c r="E30" s="829"/>
      <c r="F30" s="827" t="s">
        <v>681</v>
      </c>
      <c r="G30" s="829"/>
      <c r="H30" s="829"/>
      <c r="I30" s="828"/>
    </row>
    <row r="31" spans="1:10" s="206" customFormat="1" x14ac:dyDescent="0.2">
      <c r="B31" s="190" t="s">
        <v>172</v>
      </c>
      <c r="C31" s="190" t="s">
        <v>182</v>
      </c>
      <c r="D31" s="827" t="s">
        <v>154</v>
      </c>
      <c r="E31" s="828"/>
      <c r="F31" s="190" t="s">
        <v>172</v>
      </c>
      <c r="G31" s="190" t="s">
        <v>182</v>
      </c>
      <c r="H31" s="827" t="s">
        <v>154</v>
      </c>
      <c r="I31" s="828"/>
    </row>
    <row r="32" spans="1:10" x14ac:dyDescent="0.2">
      <c r="A32" s="242">
        <v>1</v>
      </c>
      <c r="B32" s="243"/>
      <c r="C32" s="243"/>
      <c r="D32" s="823"/>
      <c r="E32" s="824"/>
      <c r="F32" s="243"/>
      <c r="G32" s="243"/>
      <c r="H32" s="823"/>
      <c r="I32" s="824"/>
    </row>
    <row r="33" spans="1:9" x14ac:dyDescent="0.2">
      <c r="A33" s="242">
        <v>2</v>
      </c>
      <c r="B33" s="243"/>
      <c r="C33" s="243"/>
      <c r="D33" s="823"/>
      <c r="E33" s="824"/>
      <c r="F33" s="243"/>
      <c r="G33" s="243"/>
      <c r="H33" s="823"/>
      <c r="I33" s="824"/>
    </row>
    <row r="34" spans="1:9" x14ac:dyDescent="0.2">
      <c r="A34" s="242">
        <v>3</v>
      </c>
      <c r="B34" s="243"/>
      <c r="C34" s="243"/>
      <c r="D34" s="823"/>
      <c r="E34" s="824"/>
      <c r="F34" s="243"/>
      <c r="G34" s="243"/>
      <c r="H34" s="823"/>
      <c r="I34" s="824"/>
    </row>
    <row r="35" spans="1:9" x14ac:dyDescent="0.2">
      <c r="A35" s="242">
        <v>4</v>
      </c>
      <c r="B35" s="243"/>
      <c r="C35" s="243"/>
      <c r="D35" s="823"/>
      <c r="E35" s="824"/>
      <c r="F35" s="243"/>
      <c r="G35" s="243"/>
      <c r="H35" s="823"/>
      <c r="I35" s="824"/>
    </row>
    <row r="36" spans="1:9" x14ac:dyDescent="0.2">
      <c r="A36" s="242">
        <v>5</v>
      </c>
      <c r="B36" s="244"/>
      <c r="C36" s="244"/>
      <c r="D36" s="825"/>
      <c r="E36" s="826"/>
      <c r="F36" s="243"/>
      <c r="G36" s="243"/>
      <c r="H36" s="825"/>
      <c r="I36" s="826"/>
    </row>
  </sheetData>
  <sheetProtection sheet="1" objects="1" scenarios="1" selectLockedCells="1"/>
  <customSheetViews>
    <customSheetView guid="{AFD003A8-502D-4A9E-A928-D54423FD02CD}" scale="80" showPageBreaks="1" printArea="1" view="pageBreakPreview">
      <pane ySplit="27" topLeftCell="A28" activePane="bottomLeft" state="frozen"/>
      <selection pane="bottomLeft" activeCell="N47" sqref="N47:N52"/>
      <pageMargins left="0.78740157480314965" right="0.39370078740157483" top="0.59055118110236227" bottom="0.59055118110236227" header="0.39370078740157483" footer="0.39370078740157483"/>
      <pageSetup paperSize="9" scale="96" orientation="portrait" horizontalDpi="1200" verticalDpi="1200" r:id="rId1"/>
      <headerFooter alignWithMargins="0">
        <oddHeader>&amp;LOIML R xxx (201x) Protein Measuring Instruments for Cereal Grains and Oilseeds &amp;RTest report page &amp;P of &amp;N</oddHeader>
        <oddFooter xml:space="preserve">&amp;LOIML TC 17 / SC 8 p1 4CD&amp;RPart 3: Type Evaluation Test Report, Tab: &amp;A </oddFooter>
      </headerFooter>
    </customSheetView>
  </customSheetViews>
  <mergeCells count="35">
    <mergeCell ref="F19:G20"/>
    <mergeCell ref="G9:J17"/>
    <mergeCell ref="D24:E24"/>
    <mergeCell ref="D25:E25"/>
    <mergeCell ref="D26:E26"/>
    <mergeCell ref="D19:E20"/>
    <mergeCell ref="D21:E21"/>
    <mergeCell ref="D22:E22"/>
    <mergeCell ref="I26:I27"/>
    <mergeCell ref="F24:I24"/>
    <mergeCell ref="F25:G25"/>
    <mergeCell ref="F26:G26"/>
    <mergeCell ref="F27:G27"/>
    <mergeCell ref="D27:E27"/>
    <mergeCell ref="A24:A25"/>
    <mergeCell ref="D34:E34"/>
    <mergeCell ref="C8:E8"/>
    <mergeCell ref="C9:E9"/>
    <mergeCell ref="C10:E10"/>
    <mergeCell ref="C11:E11"/>
    <mergeCell ref="B19:C20"/>
    <mergeCell ref="D35:E35"/>
    <mergeCell ref="D36:E36"/>
    <mergeCell ref="D32:E32"/>
    <mergeCell ref="B24:C24"/>
    <mergeCell ref="H34:I34"/>
    <mergeCell ref="H35:I35"/>
    <mergeCell ref="H36:I36"/>
    <mergeCell ref="D31:E31"/>
    <mergeCell ref="H31:I31"/>
    <mergeCell ref="H32:I32"/>
    <mergeCell ref="H33:I33"/>
    <mergeCell ref="D33:E33"/>
    <mergeCell ref="B30:E30"/>
    <mergeCell ref="F30:I30"/>
  </mergeCells>
  <phoneticPr fontId="2" type="noConversion"/>
  <conditionalFormatting sqref="D26:E27">
    <cfRule type="containsBlanks" priority="1" stopIfTrue="1">
      <formula>LEN(TRIM(D26))=0</formula>
    </cfRule>
    <cfRule type="cellIs" dxfId="47" priority="2" stopIfTrue="1" operator="notBetween">
      <formula>$B$22</formula>
      <formula>$C$22</formula>
    </cfRule>
  </conditionalFormatting>
  <dataValidations disablePrompts="1" count="1">
    <dataValidation type="list" allowBlank="1" showInputMessage="1" showErrorMessage="1" sqref="H26:I27">
      <formula1>PassOrFail</formula1>
    </dataValidation>
  </dataValidations>
  <pageMargins left="0.78740157480314965" right="0.39370078740157483" top="0.59055118110236227" bottom="0.59055118110236227" header="0.39370078740157483" footer="0.39370078740157483"/>
  <pageSetup paperSize="9" scale="96" orientation="portrait" r:id="rId2"/>
  <headerFooter alignWithMargins="0">
    <oddHeader>&amp;LOIML R xxx (201x) Protein Measuring Instruments for Cereal Grains and Oilseeds &amp;RReport page &amp;P of &amp;N</oddHeader>
    <oddFooter xml:space="preserve">&amp;LOIML TC 17 / SC 8 p1 5CD&amp;RPart 3: Type Evaluation Test Report, Tab: &amp;A </oddFooter>
  </headerFooter>
  <ignoredErrors>
    <ignoredError sqref="B26:B27 C26:C2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32</vt:i4>
      </vt:variant>
    </vt:vector>
  </HeadingPairs>
  <TitlesOfParts>
    <vt:vector size="58" baseType="lpstr">
      <vt:lpstr>Intro&amp;Application</vt:lpstr>
      <vt:lpstr>Cover-IssuingAuthority</vt:lpstr>
      <vt:lpstr>Contents</vt:lpstr>
      <vt:lpstr>Authority&amp;Synopsis</vt:lpstr>
      <vt:lpstr>Summary</vt:lpstr>
      <vt:lpstr>ApplicationGenInfo</vt:lpstr>
      <vt:lpstr>SpecConfirm</vt:lpstr>
      <vt:lpstr>ExamDetails</vt:lpstr>
      <vt:lpstr>WarmUp</vt:lpstr>
      <vt:lpstr>DriftInstability</vt:lpstr>
      <vt:lpstr>Levelling</vt:lpstr>
      <vt:lpstr>Cold</vt:lpstr>
      <vt:lpstr>DryHeat</vt:lpstr>
      <vt:lpstr>DampHeat</vt:lpstr>
      <vt:lpstr>VoltVariations</vt:lpstr>
      <vt:lpstr>BatteryV</vt:lpstr>
      <vt:lpstr>VoltDipsInterrupt</vt:lpstr>
      <vt:lpstr>RadiatedRF,EMFields</vt:lpstr>
      <vt:lpstr>BurstsMains</vt:lpstr>
      <vt:lpstr>ConductedRF,EMFields</vt:lpstr>
      <vt:lpstr>ElecDischarges</vt:lpstr>
      <vt:lpstr>StorageTemp</vt:lpstr>
      <vt:lpstr>RandVibration</vt:lpstr>
      <vt:lpstr>Accuracy,r&amp;R-Calibration</vt:lpstr>
      <vt:lpstr>STS-Calibration</vt:lpstr>
      <vt:lpstr>FormSelections</vt:lpstr>
      <vt:lpstr>'Authority&amp;Synopsis'!_Toc173144220</vt:lpstr>
      <vt:lpstr>ApplicationGenInfo!_Toc179706338</vt:lpstr>
      <vt:lpstr>DriftInstability!_Toc179706338</vt:lpstr>
      <vt:lpstr>WarmUp!_Toc179706338</vt:lpstr>
      <vt:lpstr>PassFailNA</vt:lpstr>
      <vt:lpstr>PassOrFail</vt:lpstr>
      <vt:lpstr>'Accuracy,r&amp;R-Calibration'!Print_Area</vt:lpstr>
      <vt:lpstr>ApplicationGenInfo!Print_Area</vt:lpstr>
      <vt:lpstr>'Authority&amp;Synopsis'!Print_Area</vt:lpstr>
      <vt:lpstr>BatteryV!Print_Area</vt:lpstr>
      <vt:lpstr>BurstsMains!Print_Area</vt:lpstr>
      <vt:lpstr>Cold!Print_Area</vt:lpstr>
      <vt:lpstr>'ConductedRF,EMFields'!Print_Area</vt:lpstr>
      <vt:lpstr>Contents!Print_Area</vt:lpstr>
      <vt:lpstr>'Cover-IssuingAuthority'!Print_Area</vt:lpstr>
      <vt:lpstr>DampHeat!Print_Area</vt:lpstr>
      <vt:lpstr>DriftInstability!Print_Area</vt:lpstr>
      <vt:lpstr>DryHeat!Print_Area</vt:lpstr>
      <vt:lpstr>ElecDischarges!Print_Area</vt:lpstr>
      <vt:lpstr>ExamDetails!Print_Area</vt:lpstr>
      <vt:lpstr>'Intro&amp;Application'!Print_Area</vt:lpstr>
      <vt:lpstr>Levelling!Print_Area</vt:lpstr>
      <vt:lpstr>'RadiatedRF,EMFields'!Print_Area</vt:lpstr>
      <vt:lpstr>RandVibration!Print_Area</vt:lpstr>
      <vt:lpstr>SpecConfirm!Print_Area</vt:lpstr>
      <vt:lpstr>StorageTemp!Print_Area</vt:lpstr>
      <vt:lpstr>'STS-Calibration'!Print_Area</vt:lpstr>
      <vt:lpstr>Summary!Print_Area</vt:lpstr>
      <vt:lpstr>VoltVariations!Print_Area</vt:lpstr>
      <vt:lpstr>WarmUp!Print_Area</vt:lpstr>
      <vt:lpstr>YesNoNA</vt:lpstr>
      <vt:lpstr>YesOrNo</vt:lpstr>
    </vt:vector>
  </TitlesOfParts>
  <Company>National Measurement Institute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201210 Leida Queddeng (NMIA)</dc:creator>
  <cp:lastModifiedBy>201407 Leida Queddeng (NMIA)</cp:lastModifiedBy>
  <cp:lastPrinted>2014-08-13T06:42:46Z</cp:lastPrinted>
  <dcterms:created xsi:type="dcterms:W3CDTF">2013-02-17T23:25:31Z</dcterms:created>
  <dcterms:modified xsi:type="dcterms:W3CDTF">2014-08-13T06:54:52Z</dcterms:modified>
</cp:coreProperties>
</file>